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7B097DB1-456B-486D-819A-E8E85D70198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E10" i="14"/>
  <c r="C10" i="14"/>
  <c r="K11" i="13"/>
  <c r="K9" i="13"/>
  <c r="K10" i="13"/>
  <c r="K8" i="13"/>
  <c r="G11" i="13"/>
  <c r="G9" i="13"/>
  <c r="G10" i="13"/>
  <c r="G8" i="13"/>
  <c r="I11" i="13"/>
  <c r="E11" i="13"/>
  <c r="Q16" i="12"/>
  <c r="Q19" i="12"/>
  <c r="O19" i="12"/>
  <c r="M19" i="12"/>
  <c r="K19" i="12"/>
  <c r="I19" i="12"/>
  <c r="G19" i="12"/>
  <c r="E19" i="12"/>
  <c r="C19" i="12"/>
  <c r="Q18" i="12"/>
  <c r="Q10" i="12"/>
  <c r="Q9" i="12"/>
  <c r="Q8" i="12"/>
  <c r="I13" i="12"/>
  <c r="I12" i="12"/>
  <c r="I10" i="12"/>
  <c r="I8" i="12"/>
  <c r="Q11" i="12"/>
  <c r="Q12" i="12"/>
  <c r="Q13" i="12"/>
  <c r="Q14" i="12"/>
  <c r="Q15" i="12"/>
  <c r="Q17" i="12"/>
  <c r="I9" i="12"/>
  <c r="I11" i="12"/>
  <c r="I14" i="12"/>
  <c r="I15" i="12"/>
  <c r="I16" i="12"/>
  <c r="I17" i="12"/>
  <c r="I18" i="12"/>
  <c r="I13" i="11"/>
  <c r="S13" i="11"/>
  <c r="S8" i="11"/>
  <c r="U9" i="11"/>
  <c r="U8" i="11"/>
  <c r="U14" i="11"/>
  <c r="U10" i="11"/>
  <c r="U11" i="11"/>
  <c r="U12" i="11"/>
  <c r="U13" i="11"/>
  <c r="K14" i="11"/>
  <c r="K9" i="11"/>
  <c r="K10" i="11"/>
  <c r="K11" i="11"/>
  <c r="K12" i="11"/>
  <c r="K13" i="11"/>
  <c r="K8" i="11"/>
  <c r="O14" i="11"/>
  <c r="S14" i="11"/>
  <c r="S9" i="11"/>
  <c r="S10" i="11"/>
  <c r="S11" i="11"/>
  <c r="S12" i="11"/>
  <c r="I9" i="11"/>
  <c r="I10" i="11"/>
  <c r="I11" i="11"/>
  <c r="I12" i="11"/>
  <c r="I14" i="11" s="1"/>
  <c r="I8" i="11"/>
  <c r="C14" i="11"/>
  <c r="E14" i="11"/>
  <c r="G14" i="11"/>
  <c r="M14" i="11"/>
  <c r="Q14" i="11"/>
  <c r="E23" i="10"/>
  <c r="G23" i="10"/>
  <c r="I23" i="10"/>
  <c r="M23" i="10"/>
  <c r="O23" i="10"/>
  <c r="Q23" i="10"/>
  <c r="Q14" i="9"/>
  <c r="O14" i="9"/>
  <c r="M14" i="9"/>
  <c r="I14" i="9"/>
  <c r="G14" i="9"/>
  <c r="E14" i="9"/>
  <c r="I11" i="7"/>
  <c r="K11" i="7"/>
  <c r="M11" i="7"/>
  <c r="O11" i="7"/>
  <c r="Q11" i="7"/>
  <c r="S11" i="7"/>
  <c r="S11" i="6"/>
  <c r="K11" i="6"/>
  <c r="M11" i="6"/>
  <c r="O11" i="6"/>
  <c r="Q11" i="6"/>
  <c r="AI15" i="3" l="1"/>
  <c r="AG15" i="3"/>
  <c r="AA15" i="3"/>
  <c r="W15" i="3"/>
  <c r="S15" i="3"/>
  <c r="Q15" i="3"/>
  <c r="AK15" i="3"/>
  <c r="Y15" i="1"/>
  <c r="E15" i="1"/>
  <c r="G15" i="1"/>
  <c r="K15" i="1"/>
  <c r="O15" i="1"/>
  <c r="U15" i="1"/>
  <c r="W15" i="1"/>
</calcChain>
</file>

<file path=xl/sharedStrings.xml><?xml version="1.0" encoding="utf-8"?>
<sst xmlns="http://schemas.openxmlformats.org/spreadsheetml/2006/main" count="440" uniqueCount="102">
  <si>
    <t>صندوق سرمایه‌گذاری طلای عیار مفید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</si>
  <si>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</si>
  <si>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</si>
  <si>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</si>
  <si>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</si>
  <si>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</si>
  <si>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</si>
  <si>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</si>
  <si>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</si>
  <si>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</si>
  <si>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</si>
  <si>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</si>
  <si>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</si>
  <si>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</si>
  <si>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</si>
  <si>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</si>
  <si>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</si>
  <si>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</si>
  <si>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</si>
  <si>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</si>
  <si>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تمام سکه طرح جدید 0310 صادرات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</si>
  <si>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</si>
  <si>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</si>
  <si>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</si>
  <si>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</si>
  <si>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</si>
  <si>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</si>
  <si>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</si>
  <si>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</si>
  <si>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</si>
  <si>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</si>
  <si>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</si>
  <si>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</si>
  <si>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</si>
  <si>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اسنادخزانه-م2بودجه00-031024</t>
  </si>
  <si>
    <t>1400/02/22</t>
  </si>
  <si>
    <t>1403/10/24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</si>
  <si>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</si>
  <si>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</si>
  <si>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</si>
  <si>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</si>
  <si>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</si>
  <si>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</si>
  <si>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گام بانک اقتصاد نوین0205</t>
  </si>
  <si>
    <t>1401/04/01</t>
  </si>
  <si>
    <t>1402/05/31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</si>
  <si>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</si>
  <si>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</si>
  <si>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</si>
  <si>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</si>
  <si>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</si>
  <si>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</si>
  <si>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</si>
  <si>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</si>
  <si>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</si>
  <si>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</si>
  <si>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</si>
  <si>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</si>
  <si>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</si>
  <si>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</si>
  <si>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</si>
  <si>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</si>
  <si>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</si>
  <si>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</si>
  <si>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</si>
  <si>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</si>
  <si>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</si>
  <si>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</si>
  <si>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</si>
  <si>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</si>
  <si>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</si>
  <si>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</si>
  <si>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</si>
  <si>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</si>
  <si>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</si>
  <si>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</si>
  <si>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</si>
  <si>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</si>
  <si>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سلف تمام سکه 001 مرکزی</t>
  </si>
  <si>
    <t>سود و زیان ناشی از فروش</t>
  </si>
  <si>
    <t>اسنادخزانه-م1بودجه00-030821</t>
  </si>
  <si>
    <t>اسنادخزانه-م4بودجه99-011215</t>
  </si>
  <si>
    <t>اسنادخزانه-م3بودجه99-011110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</si>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</sst>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9118C5C-6FEC-1199-F5E0-C5CA14C3F2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6BD0D-E410-4D0E-8F74-39A51A8503C3}">
  <dimension ref="A1"/>
  <sheetViews>
    <sheetView rightToLeft="1" workbookViewId="0">
      <selection activeCell="M25" sqref="M25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topLeftCell="A4" workbookViewId="0">
      <selection activeCell="K24" sqref="K24"/>
    </sheetView>
  </sheetViews>
  <sheetFormatPr defaultRowHeight="2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8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69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K6" s="14" t="s">
        <v>68</v>
      </c>
      <c r="L6" s="14" t="s">
        <v>68</v>
      </c>
      <c r="M6" s="14" t="s">
        <v>68</v>
      </c>
      <c r="N6" s="14" t="s">
        <v>68</v>
      </c>
      <c r="O6" s="14" t="s">
        <v>68</v>
      </c>
      <c r="P6" s="14" t="s">
        <v>68</v>
      </c>
      <c r="Q6" s="14" t="s">
        <v>68</v>
      </c>
    </row>
    <row r="7" spans="1:17" ht="24.75">
      <c r="A7" s="14" t="s">
        <v>69</v>
      </c>
      <c r="C7" s="14" t="s">
        <v>88</v>
      </c>
      <c r="E7" s="14" t="s">
        <v>85</v>
      </c>
      <c r="G7" s="14" t="s">
        <v>86</v>
      </c>
      <c r="I7" s="14" t="s">
        <v>89</v>
      </c>
      <c r="K7" s="14" t="s">
        <v>88</v>
      </c>
      <c r="M7" s="14" t="s">
        <v>85</v>
      </c>
      <c r="O7" s="14" t="s">
        <v>86</v>
      </c>
      <c r="Q7" s="14" t="s">
        <v>89</v>
      </c>
    </row>
    <row r="8" spans="1:17">
      <c r="A8" s="1" t="s">
        <v>38</v>
      </c>
      <c r="C8" s="7">
        <v>0</v>
      </c>
      <c r="D8" s="7"/>
      <c r="E8" s="7">
        <v>0</v>
      </c>
      <c r="F8" s="7"/>
      <c r="G8" s="7">
        <v>1052705164</v>
      </c>
      <c r="H8" s="7"/>
      <c r="I8" s="7">
        <f>C8+E8+G8</f>
        <v>1052705164</v>
      </c>
      <c r="J8" s="4"/>
      <c r="K8" s="7">
        <v>0</v>
      </c>
      <c r="L8" s="7"/>
      <c r="M8" s="7">
        <v>0</v>
      </c>
      <c r="N8" s="7"/>
      <c r="O8" s="7">
        <v>1957291180</v>
      </c>
      <c r="P8" s="7"/>
      <c r="Q8" s="7">
        <f>K8+M8+O8</f>
        <v>1957291180</v>
      </c>
    </row>
    <row r="9" spans="1:17">
      <c r="A9" s="1" t="s">
        <v>30</v>
      </c>
      <c r="C9" s="7">
        <v>0</v>
      </c>
      <c r="D9" s="7"/>
      <c r="E9" s="7">
        <v>0</v>
      </c>
      <c r="F9" s="7"/>
      <c r="G9" s="7">
        <v>-132575966</v>
      </c>
      <c r="H9" s="7"/>
      <c r="I9" s="7">
        <f t="shared" ref="I9:I18" si="0">C9+E9+G9</f>
        <v>-132575966</v>
      </c>
      <c r="J9" s="4"/>
      <c r="K9" s="7">
        <v>0</v>
      </c>
      <c r="L9" s="7"/>
      <c r="M9" s="7">
        <v>0</v>
      </c>
      <c r="N9" s="7"/>
      <c r="O9" s="7">
        <v>-132575966</v>
      </c>
      <c r="P9" s="7"/>
      <c r="Q9" s="7">
        <f>K9+M9+O9</f>
        <v>-132575966</v>
      </c>
    </row>
    <row r="10" spans="1:17">
      <c r="A10" s="1" t="s">
        <v>37</v>
      </c>
      <c r="C10" s="7">
        <v>0</v>
      </c>
      <c r="D10" s="7"/>
      <c r="E10" s="7">
        <v>0</v>
      </c>
      <c r="F10" s="7"/>
      <c r="G10" s="7">
        <v>30814414</v>
      </c>
      <c r="H10" s="7"/>
      <c r="I10" s="7">
        <f>C10+E10+G10</f>
        <v>30814414</v>
      </c>
      <c r="J10" s="4"/>
      <c r="K10" s="7">
        <v>0</v>
      </c>
      <c r="L10" s="7"/>
      <c r="M10" s="7">
        <v>0</v>
      </c>
      <c r="N10" s="7"/>
      <c r="O10" s="7">
        <v>419455967</v>
      </c>
      <c r="P10" s="7"/>
      <c r="Q10" s="7">
        <f>K10+M10+O10</f>
        <v>419455967</v>
      </c>
    </row>
    <row r="11" spans="1:17">
      <c r="A11" s="1" t="s">
        <v>41</v>
      </c>
      <c r="C11" s="7">
        <v>0</v>
      </c>
      <c r="D11" s="7"/>
      <c r="E11" s="7">
        <v>0</v>
      </c>
      <c r="F11" s="7"/>
      <c r="G11" s="7">
        <v>75006405</v>
      </c>
      <c r="H11" s="7"/>
      <c r="I11" s="7">
        <f t="shared" si="0"/>
        <v>75006405</v>
      </c>
      <c r="J11" s="4"/>
      <c r="K11" s="7">
        <v>0</v>
      </c>
      <c r="L11" s="7"/>
      <c r="M11" s="7">
        <v>0</v>
      </c>
      <c r="N11" s="7"/>
      <c r="O11" s="7">
        <v>43692083</v>
      </c>
      <c r="P11" s="7"/>
      <c r="Q11" s="7">
        <f t="shared" ref="Q11:Q17" si="1">K11+M11+O11</f>
        <v>43692083</v>
      </c>
    </row>
    <row r="12" spans="1:17">
      <c r="A12" s="1" t="s">
        <v>34</v>
      </c>
      <c r="C12" s="7">
        <v>0</v>
      </c>
      <c r="D12" s="7"/>
      <c r="E12" s="7">
        <v>0</v>
      </c>
      <c r="F12" s="7"/>
      <c r="G12" s="7">
        <v>-70091296</v>
      </c>
      <c r="H12" s="7"/>
      <c r="I12" s="7">
        <f>C12+E12+G12</f>
        <v>-70091296</v>
      </c>
      <c r="J12" s="4"/>
      <c r="K12" s="7">
        <v>0</v>
      </c>
      <c r="L12" s="7"/>
      <c r="M12" s="7">
        <v>0</v>
      </c>
      <c r="N12" s="7"/>
      <c r="O12" s="7">
        <v>-323557336</v>
      </c>
      <c r="P12" s="7"/>
      <c r="Q12" s="7">
        <f t="shared" si="1"/>
        <v>-323557336</v>
      </c>
    </row>
    <row r="13" spans="1:17">
      <c r="A13" s="1" t="s">
        <v>43</v>
      </c>
      <c r="C13" s="7">
        <v>0</v>
      </c>
      <c r="D13" s="7"/>
      <c r="E13" s="7">
        <v>0</v>
      </c>
      <c r="F13" s="7"/>
      <c r="G13" s="7">
        <v>1621288149</v>
      </c>
      <c r="H13" s="7"/>
      <c r="I13" s="7">
        <f>C13+E13+G13</f>
        <v>1621288149</v>
      </c>
      <c r="J13" s="4"/>
      <c r="K13" s="7">
        <v>0</v>
      </c>
      <c r="L13" s="7"/>
      <c r="M13" s="7">
        <v>0</v>
      </c>
      <c r="N13" s="7"/>
      <c r="O13" s="7">
        <v>1621288149</v>
      </c>
      <c r="P13" s="7"/>
      <c r="Q13" s="7">
        <f t="shared" si="1"/>
        <v>1621288149</v>
      </c>
    </row>
    <row r="14" spans="1:17">
      <c r="A14" s="1" t="s">
        <v>80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4"/>
      <c r="K14" s="7">
        <v>0</v>
      </c>
      <c r="L14" s="7"/>
      <c r="M14" s="7">
        <v>0</v>
      </c>
      <c r="N14" s="7"/>
      <c r="O14" s="7">
        <v>218360415</v>
      </c>
      <c r="P14" s="7"/>
      <c r="Q14" s="7">
        <f t="shared" si="1"/>
        <v>218360415</v>
      </c>
    </row>
    <row r="15" spans="1:17">
      <c r="A15" s="1" t="s">
        <v>81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4"/>
      <c r="K15" s="7">
        <v>0</v>
      </c>
      <c r="L15" s="7"/>
      <c r="M15" s="7">
        <v>0</v>
      </c>
      <c r="N15" s="7"/>
      <c r="O15" s="7">
        <v>1771406881</v>
      </c>
      <c r="P15" s="7"/>
      <c r="Q15" s="7">
        <f t="shared" si="1"/>
        <v>1771406881</v>
      </c>
    </row>
    <row r="16" spans="1:17">
      <c r="A16" s="1" t="s">
        <v>82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4"/>
      <c r="K16" s="7">
        <v>0</v>
      </c>
      <c r="L16" s="7"/>
      <c r="M16" s="7">
        <v>0</v>
      </c>
      <c r="N16" s="7"/>
      <c r="O16" s="7">
        <v>107230564</v>
      </c>
      <c r="P16" s="7"/>
      <c r="Q16" s="7">
        <f>K16+M16+O16</f>
        <v>107230564</v>
      </c>
    </row>
    <row r="17" spans="1:17">
      <c r="A17" s="1" t="s">
        <v>83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4"/>
      <c r="K17" s="7">
        <v>0</v>
      </c>
      <c r="L17" s="7"/>
      <c r="M17" s="7">
        <v>0</v>
      </c>
      <c r="N17" s="7"/>
      <c r="O17" s="7">
        <v>1333729220</v>
      </c>
      <c r="P17" s="7"/>
      <c r="Q17" s="7">
        <f t="shared" si="1"/>
        <v>1333729220</v>
      </c>
    </row>
    <row r="18" spans="1:17">
      <c r="A18" s="1" t="s">
        <v>78</v>
      </c>
      <c r="C18" s="7">
        <v>0</v>
      </c>
      <c r="D18" s="7"/>
      <c r="E18" s="7">
        <v>42141913504</v>
      </c>
      <c r="F18" s="7"/>
      <c r="G18" s="7">
        <v>0</v>
      </c>
      <c r="H18" s="7"/>
      <c r="I18" s="7">
        <f t="shared" si="0"/>
        <v>42141913504</v>
      </c>
      <c r="J18" s="4"/>
      <c r="K18" s="7">
        <v>0</v>
      </c>
      <c r="L18" s="7"/>
      <c r="M18" s="7">
        <v>39037083440</v>
      </c>
      <c r="N18" s="7"/>
      <c r="O18" s="7">
        <v>0</v>
      </c>
      <c r="P18" s="7"/>
      <c r="Q18" s="7">
        <f>K18+M18+O18</f>
        <v>39037083440</v>
      </c>
    </row>
    <row r="19" spans="1:17" ht="24.75" thickBot="1">
      <c r="C19" s="10">
        <f>SUM(C8:C18)</f>
        <v>0</v>
      </c>
      <c r="D19" s="4"/>
      <c r="E19" s="10">
        <f>SUM(E8:E18)</f>
        <v>42141913504</v>
      </c>
      <c r="F19" s="4"/>
      <c r="G19" s="10">
        <f>SUM(G8:G18)</f>
        <v>2577146870</v>
      </c>
      <c r="H19" s="4"/>
      <c r="I19" s="10">
        <f>SUM(I8:I18)</f>
        <v>44719060374</v>
      </c>
      <c r="J19" s="4"/>
      <c r="K19" s="10">
        <f>SUM(K8:K18)</f>
        <v>0</v>
      </c>
      <c r="L19" s="4"/>
      <c r="M19" s="10">
        <f>SUM(M8:M18)</f>
        <v>39037083440</v>
      </c>
      <c r="N19" s="4"/>
      <c r="O19" s="10">
        <f>SUM(O8:O18)</f>
        <v>7016321157</v>
      </c>
      <c r="P19" s="4"/>
      <c r="Q19" s="10">
        <f>SUM(Q8:Q18)</f>
        <v>46053404597</v>
      </c>
    </row>
    <row r="20" spans="1:17" ht="24.75" thickTop="1">
      <c r="C20" s="7"/>
      <c r="D20" s="4"/>
      <c r="E20" s="7"/>
      <c r="F20" s="4"/>
      <c r="G20" s="7"/>
      <c r="H20" s="4"/>
      <c r="I20" s="4"/>
      <c r="J20" s="4"/>
      <c r="K20" s="4"/>
      <c r="L20" s="4"/>
      <c r="M20" s="7"/>
      <c r="N20" s="4"/>
      <c r="O20" s="7"/>
      <c r="P20" s="4"/>
      <c r="Q20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.75">
      <c r="A6" s="14" t="s">
        <v>90</v>
      </c>
      <c r="B6" s="14" t="s">
        <v>90</v>
      </c>
      <c r="C6" s="14" t="s">
        <v>90</v>
      </c>
      <c r="E6" s="14" t="s">
        <v>67</v>
      </c>
      <c r="F6" s="14" t="s">
        <v>67</v>
      </c>
      <c r="G6" s="14" t="s">
        <v>67</v>
      </c>
      <c r="I6" s="14" t="s">
        <v>68</v>
      </c>
      <c r="J6" s="14" t="s">
        <v>68</v>
      </c>
      <c r="K6" s="14" t="s">
        <v>68</v>
      </c>
    </row>
    <row r="7" spans="1:11" ht="24.75">
      <c r="A7" s="14" t="s">
        <v>91</v>
      </c>
      <c r="C7" s="14" t="s">
        <v>49</v>
      </c>
      <c r="E7" s="14" t="s">
        <v>92</v>
      </c>
      <c r="F7" s="11"/>
      <c r="G7" s="14" t="s">
        <v>93</v>
      </c>
      <c r="I7" s="14" t="s">
        <v>92</v>
      </c>
      <c r="K7" s="14" t="s">
        <v>93</v>
      </c>
    </row>
    <row r="8" spans="1:11">
      <c r="A8" s="1" t="s">
        <v>55</v>
      </c>
      <c r="C8" s="4" t="s">
        <v>56</v>
      </c>
      <c r="D8" s="4"/>
      <c r="E8" s="3">
        <v>6337</v>
      </c>
      <c r="F8" s="4"/>
      <c r="G8" s="8">
        <f>E8/$E$11</f>
        <v>1.438406707510426E-3</v>
      </c>
      <c r="H8" s="4"/>
      <c r="I8" s="3">
        <v>31479</v>
      </c>
      <c r="J8" s="4"/>
      <c r="K8" s="8">
        <f>I8/$I$11</f>
        <v>8.1856670190065105E-4</v>
      </c>
    </row>
    <row r="9" spans="1:11">
      <c r="A9" s="1" t="s">
        <v>59</v>
      </c>
      <c r="C9" s="4" t="s">
        <v>60</v>
      </c>
      <c r="D9" s="4"/>
      <c r="E9" s="3">
        <v>69234</v>
      </c>
      <c r="F9" s="4"/>
      <c r="G9" s="8">
        <f t="shared" ref="G9:G10" si="0">E9/$E$11</f>
        <v>1.5715109671418152E-2</v>
      </c>
      <c r="H9" s="4"/>
      <c r="I9" s="3">
        <v>30249174</v>
      </c>
      <c r="J9" s="4"/>
      <c r="K9" s="8">
        <f t="shared" ref="K9:K10" si="1">I9/$I$11</f>
        <v>0.78658682284694326</v>
      </c>
    </row>
    <row r="10" spans="1:11">
      <c r="A10" s="1" t="s">
        <v>62</v>
      </c>
      <c r="C10" s="4" t="s">
        <v>63</v>
      </c>
      <c r="D10" s="4"/>
      <c r="E10" s="3">
        <v>4329998</v>
      </c>
      <c r="F10" s="4"/>
      <c r="G10" s="8">
        <f t="shared" si="0"/>
        <v>0.98284648362107141</v>
      </c>
      <c r="H10" s="4"/>
      <c r="I10" s="3">
        <v>8175590</v>
      </c>
      <c r="J10" s="4"/>
      <c r="K10" s="8">
        <f t="shared" si="1"/>
        <v>0.21259461045115613</v>
      </c>
    </row>
    <row r="11" spans="1:11" ht="24.75" thickBot="1">
      <c r="C11" s="4"/>
      <c r="D11" s="4"/>
      <c r="E11" s="6">
        <f>SUM(E8:E10)</f>
        <v>4405569</v>
      </c>
      <c r="F11" s="4"/>
      <c r="G11" s="9">
        <f>SUM(G8:G10)</f>
        <v>1</v>
      </c>
      <c r="H11" s="4"/>
      <c r="I11" s="6">
        <f>SUM(I8:I10)</f>
        <v>38456243</v>
      </c>
      <c r="J11" s="4"/>
      <c r="K11" s="9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6" sqref="E6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65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>
      <c r="E5" s="1" t="s">
        <v>100</v>
      </c>
    </row>
    <row r="6" spans="1:5" ht="24.75">
      <c r="A6" s="13" t="s">
        <v>94</v>
      </c>
      <c r="C6" s="14" t="s">
        <v>67</v>
      </c>
      <c r="E6" s="12" t="s">
        <v>101</v>
      </c>
    </row>
    <row r="7" spans="1:5" ht="24.75">
      <c r="A7" s="14" t="s">
        <v>94</v>
      </c>
      <c r="C7" s="14" t="s">
        <v>52</v>
      </c>
      <c r="E7" s="14" t="s">
        <v>52</v>
      </c>
    </row>
    <row r="8" spans="1:5">
      <c r="A8" s="1" t="s">
        <v>94</v>
      </c>
      <c r="C8" s="3">
        <v>0</v>
      </c>
      <c r="D8" s="4"/>
      <c r="E8" s="3">
        <v>160100</v>
      </c>
    </row>
    <row r="9" spans="1:5" ht="24.75">
      <c r="A9" s="2" t="s">
        <v>74</v>
      </c>
      <c r="C9" s="3">
        <v>0</v>
      </c>
      <c r="D9" s="4"/>
      <c r="E9" s="3">
        <v>160100</v>
      </c>
    </row>
    <row r="10" spans="1:5" ht="24.75" thickBot="1">
      <c r="C10" s="6">
        <f>SUM(C8:C9)</f>
        <v>0</v>
      </c>
      <c r="D10" s="4"/>
      <c r="E10" s="6">
        <f>SUM(E8:E9)</f>
        <v>320200</v>
      </c>
    </row>
    <row r="11" spans="1:5" ht="24.75" thickTop="1"/>
  </sheetData>
  <mergeCells count="7">
    <mergeCell ref="E7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tabSelected="1" workbookViewId="0">
      <selection activeCell="M14" sqref="M14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25.710937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.85546875" style="1" bestFit="1" customWidth="1"/>
    <col min="22" max="22" width="1" style="1" customWidth="1"/>
    <col min="23" max="23" width="25.710937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.75">
      <c r="A6" s="13" t="s">
        <v>3</v>
      </c>
      <c r="C6" s="14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3">
        <v>936200</v>
      </c>
      <c r="D9" s="4"/>
      <c r="E9" s="7">
        <v>1196728326188</v>
      </c>
      <c r="F9" s="7"/>
      <c r="G9" s="7">
        <v>1749908177125</v>
      </c>
      <c r="H9" s="7"/>
      <c r="I9" s="7">
        <v>0</v>
      </c>
      <c r="J9" s="7"/>
      <c r="K9" s="7">
        <v>0</v>
      </c>
      <c r="L9" s="7"/>
      <c r="M9" s="7">
        <v>-936200</v>
      </c>
      <c r="N9" s="7"/>
      <c r="O9" s="7">
        <v>1919601331600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4"/>
      <c r="Y9" s="8">
        <v>0</v>
      </c>
    </row>
    <row r="10" spans="1:25">
      <c r="A10" s="1" t="s">
        <v>16</v>
      </c>
      <c r="C10" s="3">
        <v>993800</v>
      </c>
      <c r="D10" s="4"/>
      <c r="E10" s="7">
        <v>1445161117709</v>
      </c>
      <c r="F10" s="7"/>
      <c r="G10" s="7">
        <v>1859060665750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993800</v>
      </c>
      <c r="R10" s="7"/>
      <c r="S10" s="7">
        <v>2060311</v>
      </c>
      <c r="T10" s="7"/>
      <c r="U10" s="7">
        <v>1445161117709</v>
      </c>
      <c r="V10" s="7"/>
      <c r="W10" s="7">
        <v>2044977650460.25</v>
      </c>
      <c r="X10" s="4"/>
      <c r="Y10" s="8">
        <v>0.16621403626650447</v>
      </c>
    </row>
    <row r="11" spans="1:25">
      <c r="A11" s="1" t="s">
        <v>17</v>
      </c>
      <c r="C11" s="3">
        <v>322200</v>
      </c>
      <c r="D11" s="4"/>
      <c r="E11" s="7">
        <v>402566753948</v>
      </c>
      <c r="F11" s="7"/>
      <c r="G11" s="7">
        <v>598542885000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322200</v>
      </c>
      <c r="R11" s="7"/>
      <c r="S11" s="7">
        <v>2060311</v>
      </c>
      <c r="T11" s="7"/>
      <c r="U11" s="7">
        <v>402566753948</v>
      </c>
      <c r="V11" s="7"/>
      <c r="W11" s="7">
        <v>663002413944.75</v>
      </c>
      <c r="X11" s="4"/>
      <c r="Y11" s="8">
        <v>5.3888269757564645E-2</v>
      </c>
    </row>
    <row r="12" spans="1:25">
      <c r="A12" s="1" t="s">
        <v>18</v>
      </c>
      <c r="C12" s="3">
        <v>99900</v>
      </c>
      <c r="D12" s="4"/>
      <c r="E12" s="7">
        <v>141130360837</v>
      </c>
      <c r="F12" s="7"/>
      <c r="G12" s="7">
        <v>187377684750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99900</v>
      </c>
      <c r="R12" s="7"/>
      <c r="S12" s="7">
        <v>2060311</v>
      </c>
      <c r="T12" s="7"/>
      <c r="U12" s="7">
        <v>141130360837</v>
      </c>
      <c r="V12" s="7"/>
      <c r="W12" s="7">
        <v>205567787563.875</v>
      </c>
      <c r="X12" s="4"/>
      <c r="Y12" s="8">
        <v>1.670837414270859E-2</v>
      </c>
    </row>
    <row r="13" spans="1:25">
      <c r="A13" s="1" t="s">
        <v>19</v>
      </c>
      <c r="C13" s="3">
        <v>3474400</v>
      </c>
      <c r="D13" s="4"/>
      <c r="E13" s="7">
        <v>5204379878660</v>
      </c>
      <c r="F13" s="7"/>
      <c r="G13" s="7">
        <v>6471965140073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3474400</v>
      </c>
      <c r="R13" s="7"/>
      <c r="S13" s="7">
        <v>2060311</v>
      </c>
      <c r="T13" s="7"/>
      <c r="U13" s="7">
        <v>5204379878660</v>
      </c>
      <c r="V13" s="7"/>
      <c r="W13" s="7">
        <v>7149396607727</v>
      </c>
      <c r="X13" s="4"/>
      <c r="Y13" s="8">
        <v>0.58109684806232964</v>
      </c>
    </row>
    <row r="14" spans="1:25">
      <c r="A14" s="1" t="s">
        <v>20</v>
      </c>
      <c r="C14" s="3">
        <v>0</v>
      </c>
      <c r="D14" s="4"/>
      <c r="E14" s="7">
        <v>0</v>
      </c>
      <c r="F14" s="7"/>
      <c r="G14" s="7">
        <v>0</v>
      </c>
      <c r="H14" s="7"/>
      <c r="I14" s="7">
        <v>936200</v>
      </c>
      <c r="J14" s="7"/>
      <c r="K14" s="7">
        <v>1919601331600</v>
      </c>
      <c r="L14" s="7"/>
      <c r="M14" s="7">
        <v>0</v>
      </c>
      <c r="N14" s="7"/>
      <c r="O14" s="7">
        <v>0</v>
      </c>
      <c r="P14" s="7"/>
      <c r="Q14" s="7">
        <v>936200</v>
      </c>
      <c r="R14" s="7"/>
      <c r="S14" s="7">
        <v>2060311</v>
      </c>
      <c r="T14" s="7"/>
      <c r="U14" s="7">
        <v>1919601331600</v>
      </c>
      <c r="V14" s="7"/>
      <c r="W14" s="7">
        <v>1926452079252.25</v>
      </c>
      <c r="X14" s="4"/>
      <c r="Y14" s="8">
        <v>0.15658037910314099</v>
      </c>
    </row>
    <row r="15" spans="1:25" ht="24.75" thickBot="1">
      <c r="C15" s="4"/>
      <c r="D15" s="4"/>
      <c r="E15" s="6">
        <f>SUM(E9:E14)</f>
        <v>8389966437342</v>
      </c>
      <c r="F15" s="4"/>
      <c r="G15" s="6">
        <f>SUM(G9:G14)</f>
        <v>10866854552698</v>
      </c>
      <c r="H15" s="4"/>
      <c r="I15" s="4"/>
      <c r="J15" s="4"/>
      <c r="K15" s="6">
        <f>SUM(K9:K14)</f>
        <v>1919601331600</v>
      </c>
      <c r="L15" s="4"/>
      <c r="M15" s="4"/>
      <c r="N15" s="4"/>
      <c r="O15" s="6">
        <f>SUM(O9:O14)</f>
        <v>1919601331600</v>
      </c>
      <c r="P15" s="4"/>
      <c r="Q15" s="4"/>
      <c r="R15" s="4"/>
      <c r="S15" s="4"/>
      <c r="T15" s="4"/>
      <c r="U15" s="6">
        <f>SUM(U9:U14)</f>
        <v>9112839442754</v>
      </c>
      <c r="V15" s="4"/>
      <c r="W15" s="6">
        <f>SUM(W9:W14)</f>
        <v>11989396538948.125</v>
      </c>
      <c r="X15" s="4"/>
      <c r="Y15" s="9">
        <f>SUM(Y9:Y14)</f>
        <v>0.97448790733224833</v>
      </c>
    </row>
    <row r="16" spans="1:25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3: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"/>
    </row>
    <row r="18" spans="3: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L1" workbookViewId="0">
      <selection activeCell="AK9" sqref="AK9:AK14"/>
    </sheetView>
  </sheetViews>
  <sheetFormatPr defaultRowHeight="24"/>
  <cols>
    <col min="1" max="1" width="29.7109375" style="1" bestFit="1" customWidth="1"/>
    <col min="2" max="2" width="1" style="1" customWidth="1"/>
    <col min="3" max="3" width="27.42578125" style="1" bestFit="1" customWidth="1"/>
    <col min="4" max="4" width="1" style="1" customWidth="1"/>
    <col min="5" max="5" width="24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25.5703125" style="1" bestFit="1" customWidth="1"/>
    <col min="20" max="20" width="1" style="1" customWidth="1"/>
    <col min="21" max="21" width="7.85546875" style="1" bestFit="1" customWidth="1"/>
    <col min="22" max="22" width="1" style="1" customWidth="1"/>
    <col min="23" max="23" width="19.710937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7.85546875" style="1" bestFit="1" customWidth="1"/>
    <col min="30" max="30" width="1" style="1" customWidth="1"/>
    <col min="31" max="31" width="23.85546875" style="1" bestFit="1" customWidth="1"/>
    <col min="32" max="32" width="1" style="1" customWidth="1"/>
    <col min="33" max="33" width="19.7109375" style="1" bestFit="1" customWidth="1"/>
    <col min="34" max="34" width="1" style="1" customWidth="1"/>
    <col min="35" max="35" width="25.5703125" style="1" bestFit="1" customWidth="1"/>
    <col min="36" max="36" width="1" style="1" customWidth="1"/>
    <col min="37" max="37" width="37.855468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.75">
      <c r="A6" s="14" t="s">
        <v>22</v>
      </c>
      <c r="B6" s="14" t="s">
        <v>22</v>
      </c>
      <c r="C6" s="14" t="s">
        <v>22</v>
      </c>
      <c r="D6" s="14" t="s">
        <v>22</v>
      </c>
      <c r="E6" s="14" t="s">
        <v>22</v>
      </c>
      <c r="F6" s="14" t="s">
        <v>22</v>
      </c>
      <c r="G6" s="14" t="s">
        <v>22</v>
      </c>
      <c r="H6" s="14" t="s">
        <v>22</v>
      </c>
      <c r="I6" s="14" t="s">
        <v>22</v>
      </c>
      <c r="J6" s="14" t="s">
        <v>22</v>
      </c>
      <c r="K6" s="14" t="s">
        <v>22</v>
      </c>
      <c r="L6" s="14" t="s">
        <v>22</v>
      </c>
      <c r="M6" s="14" t="s">
        <v>22</v>
      </c>
      <c r="O6" s="14" t="s">
        <v>98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3" t="s">
        <v>23</v>
      </c>
      <c r="C7" s="13" t="s">
        <v>24</v>
      </c>
      <c r="E7" s="13" t="s">
        <v>25</v>
      </c>
      <c r="G7" s="13" t="s">
        <v>26</v>
      </c>
      <c r="I7" s="13" t="s">
        <v>27</v>
      </c>
      <c r="K7" s="13" t="s">
        <v>28</v>
      </c>
      <c r="M7" s="13" t="s">
        <v>21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29</v>
      </c>
      <c r="AG7" s="13" t="s">
        <v>8</v>
      </c>
      <c r="AI7" s="13" t="s">
        <v>9</v>
      </c>
      <c r="AK7" s="13" t="s">
        <v>13</v>
      </c>
    </row>
    <row r="8" spans="1:37" ht="24.75">
      <c r="A8" s="14" t="s">
        <v>23</v>
      </c>
      <c r="C8" s="14" t="s">
        <v>24</v>
      </c>
      <c r="E8" s="14" t="s">
        <v>25</v>
      </c>
      <c r="G8" s="14" t="s">
        <v>26</v>
      </c>
      <c r="I8" s="14" t="s">
        <v>27</v>
      </c>
      <c r="K8" s="14" t="s">
        <v>28</v>
      </c>
      <c r="M8" s="14" t="s">
        <v>21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29</v>
      </c>
      <c r="AG8" s="14" t="s">
        <v>8</v>
      </c>
      <c r="AI8" s="14" t="s">
        <v>9</v>
      </c>
      <c r="AK8" s="14" t="s">
        <v>13</v>
      </c>
    </row>
    <row r="9" spans="1:37">
      <c r="A9" s="1" t="s">
        <v>30</v>
      </c>
      <c r="C9" s="4" t="s">
        <v>31</v>
      </c>
      <c r="D9" s="4"/>
      <c r="E9" s="4" t="s">
        <v>31</v>
      </c>
      <c r="F9" s="4"/>
      <c r="G9" s="4" t="s">
        <v>32</v>
      </c>
      <c r="H9" s="4"/>
      <c r="I9" s="4" t="s">
        <v>33</v>
      </c>
      <c r="J9" s="4"/>
      <c r="K9" s="3">
        <v>0</v>
      </c>
      <c r="L9" s="4"/>
      <c r="M9" s="3">
        <v>0</v>
      </c>
      <c r="N9" s="4"/>
      <c r="O9" s="3">
        <v>20000</v>
      </c>
      <c r="P9" s="4"/>
      <c r="Q9" s="3">
        <v>11854841288</v>
      </c>
      <c r="R9" s="4"/>
      <c r="S9" s="3">
        <v>12137799625</v>
      </c>
      <c r="T9" s="4"/>
      <c r="U9" s="3">
        <v>0</v>
      </c>
      <c r="V9" s="4"/>
      <c r="W9" s="3">
        <v>0</v>
      </c>
      <c r="X9" s="4"/>
      <c r="Y9" s="3">
        <v>20000</v>
      </c>
      <c r="Z9" s="4"/>
      <c r="AA9" s="3">
        <v>12048215865</v>
      </c>
      <c r="AB9" s="4"/>
      <c r="AC9" s="3">
        <v>0</v>
      </c>
      <c r="AD9" s="4"/>
      <c r="AE9" s="3">
        <v>0</v>
      </c>
      <c r="AF9" s="4"/>
      <c r="AG9" s="3">
        <v>0</v>
      </c>
      <c r="AH9" s="4"/>
      <c r="AI9" s="3">
        <v>0</v>
      </c>
      <c r="AJ9" s="4"/>
      <c r="AK9" s="4">
        <v>0</v>
      </c>
    </row>
    <row r="10" spans="1:37">
      <c r="A10" s="1" t="s">
        <v>34</v>
      </c>
      <c r="C10" s="4" t="s">
        <v>31</v>
      </c>
      <c r="D10" s="4"/>
      <c r="E10" s="4" t="s">
        <v>31</v>
      </c>
      <c r="F10" s="4"/>
      <c r="G10" s="4" t="s">
        <v>35</v>
      </c>
      <c r="H10" s="4"/>
      <c r="I10" s="4" t="s">
        <v>36</v>
      </c>
      <c r="J10" s="4"/>
      <c r="K10" s="3">
        <v>0</v>
      </c>
      <c r="L10" s="4"/>
      <c r="M10" s="3">
        <v>0</v>
      </c>
      <c r="N10" s="4"/>
      <c r="O10" s="3">
        <v>13800</v>
      </c>
      <c r="P10" s="4"/>
      <c r="Q10" s="3">
        <v>8220612872</v>
      </c>
      <c r="R10" s="4"/>
      <c r="S10" s="3">
        <v>8416474237</v>
      </c>
      <c r="T10" s="4"/>
      <c r="U10" s="3">
        <v>0</v>
      </c>
      <c r="V10" s="4"/>
      <c r="W10" s="3">
        <v>0</v>
      </c>
      <c r="X10" s="4"/>
      <c r="Y10" s="3">
        <v>13800</v>
      </c>
      <c r="Z10" s="4"/>
      <c r="AA10" s="3">
        <v>8357420944</v>
      </c>
      <c r="AB10" s="4"/>
      <c r="AC10" s="3">
        <v>0</v>
      </c>
      <c r="AD10" s="4"/>
      <c r="AE10" s="3">
        <v>0</v>
      </c>
      <c r="AF10" s="4"/>
      <c r="AG10" s="3">
        <v>0</v>
      </c>
      <c r="AH10" s="4"/>
      <c r="AI10" s="3">
        <v>0</v>
      </c>
      <c r="AJ10" s="4"/>
      <c r="AK10" s="4">
        <v>0</v>
      </c>
    </row>
    <row r="11" spans="1:37">
      <c r="A11" s="1" t="s">
        <v>37</v>
      </c>
      <c r="C11" s="4" t="s">
        <v>31</v>
      </c>
      <c r="D11" s="4"/>
      <c r="E11" s="4" t="s">
        <v>31</v>
      </c>
      <c r="F11" s="4"/>
      <c r="G11" s="4" t="s">
        <v>35</v>
      </c>
      <c r="H11" s="4"/>
      <c r="I11" s="4" t="s">
        <v>36</v>
      </c>
      <c r="J11" s="4"/>
      <c r="K11" s="3">
        <v>0</v>
      </c>
      <c r="L11" s="4"/>
      <c r="M11" s="3">
        <v>0</v>
      </c>
      <c r="N11" s="4"/>
      <c r="O11" s="3">
        <v>9200</v>
      </c>
      <c r="P11" s="4"/>
      <c r="Q11" s="3">
        <v>5846137370</v>
      </c>
      <c r="R11" s="4"/>
      <c r="S11" s="3">
        <v>6012582021</v>
      </c>
      <c r="T11" s="4"/>
      <c r="U11" s="3">
        <v>0</v>
      </c>
      <c r="V11" s="4"/>
      <c r="W11" s="3">
        <v>0</v>
      </c>
      <c r="X11" s="4"/>
      <c r="Y11" s="3">
        <v>9200</v>
      </c>
      <c r="Z11" s="4"/>
      <c r="AA11" s="3">
        <v>6036129755</v>
      </c>
      <c r="AB11" s="4"/>
      <c r="AC11" s="3">
        <v>0</v>
      </c>
      <c r="AD11" s="4"/>
      <c r="AE11" s="3">
        <v>0</v>
      </c>
      <c r="AF11" s="4"/>
      <c r="AG11" s="3">
        <v>0</v>
      </c>
      <c r="AH11" s="4"/>
      <c r="AI11" s="3">
        <v>0</v>
      </c>
      <c r="AJ11" s="4"/>
      <c r="AK11" s="4">
        <v>0</v>
      </c>
    </row>
    <row r="12" spans="1:37">
      <c r="A12" s="1" t="s">
        <v>38</v>
      </c>
      <c r="C12" s="4" t="s">
        <v>31</v>
      </c>
      <c r="D12" s="4"/>
      <c r="E12" s="4" t="s">
        <v>31</v>
      </c>
      <c r="F12" s="4"/>
      <c r="G12" s="4" t="s">
        <v>39</v>
      </c>
      <c r="H12" s="4"/>
      <c r="I12" s="4" t="s">
        <v>40</v>
      </c>
      <c r="J12" s="4"/>
      <c r="K12" s="3">
        <v>0</v>
      </c>
      <c r="L12" s="4"/>
      <c r="M12" s="3">
        <v>0</v>
      </c>
      <c r="N12" s="4"/>
      <c r="O12" s="3">
        <v>20800</v>
      </c>
      <c r="P12" s="4"/>
      <c r="Q12" s="3">
        <v>17776360296</v>
      </c>
      <c r="R12" s="4"/>
      <c r="S12" s="3">
        <v>18982798744</v>
      </c>
      <c r="T12" s="4"/>
      <c r="U12" s="3">
        <v>0</v>
      </c>
      <c r="V12" s="4"/>
      <c r="W12" s="3">
        <v>0</v>
      </c>
      <c r="X12" s="4"/>
      <c r="Y12" s="3">
        <v>20800</v>
      </c>
      <c r="Z12" s="4"/>
      <c r="AA12" s="3">
        <v>19124629034</v>
      </c>
      <c r="AB12" s="4"/>
      <c r="AC12" s="3">
        <v>0</v>
      </c>
      <c r="AD12" s="4"/>
      <c r="AE12" s="3">
        <v>0</v>
      </c>
      <c r="AF12" s="4"/>
      <c r="AG12" s="3">
        <v>0</v>
      </c>
      <c r="AH12" s="4"/>
      <c r="AI12" s="3">
        <v>0</v>
      </c>
      <c r="AJ12" s="4"/>
      <c r="AK12" s="4">
        <v>0</v>
      </c>
    </row>
    <row r="13" spans="1:37">
      <c r="A13" s="1" t="s">
        <v>41</v>
      </c>
      <c r="C13" s="4" t="s">
        <v>31</v>
      </c>
      <c r="D13" s="4"/>
      <c r="E13" s="4" t="s">
        <v>31</v>
      </c>
      <c r="F13" s="4"/>
      <c r="G13" s="4" t="s">
        <v>35</v>
      </c>
      <c r="H13" s="4"/>
      <c r="I13" s="4" t="s">
        <v>42</v>
      </c>
      <c r="J13" s="4"/>
      <c r="K13" s="3">
        <v>0</v>
      </c>
      <c r="L13" s="4"/>
      <c r="M13" s="3">
        <v>0</v>
      </c>
      <c r="N13" s="4"/>
      <c r="O13" s="3">
        <v>62000</v>
      </c>
      <c r="P13" s="4"/>
      <c r="Q13" s="3">
        <v>38794134623</v>
      </c>
      <c r="R13" s="4"/>
      <c r="S13" s="3">
        <v>40104869674</v>
      </c>
      <c r="T13" s="4"/>
      <c r="U13" s="3">
        <v>0</v>
      </c>
      <c r="V13" s="4"/>
      <c r="W13" s="3">
        <v>0</v>
      </c>
      <c r="X13" s="4"/>
      <c r="Y13" s="3">
        <v>62000</v>
      </c>
      <c r="Z13" s="4"/>
      <c r="AA13" s="3">
        <v>39922002828</v>
      </c>
      <c r="AB13" s="4"/>
      <c r="AC13" s="3">
        <v>0</v>
      </c>
      <c r="AD13" s="4"/>
      <c r="AE13" s="3">
        <v>0</v>
      </c>
      <c r="AF13" s="4"/>
      <c r="AG13" s="3">
        <v>0</v>
      </c>
      <c r="AH13" s="4"/>
      <c r="AI13" s="3">
        <v>0</v>
      </c>
      <c r="AJ13" s="4"/>
      <c r="AK13" s="4">
        <v>0</v>
      </c>
    </row>
    <row r="14" spans="1:37">
      <c r="A14" s="1" t="s">
        <v>43</v>
      </c>
      <c r="C14" s="4" t="s">
        <v>31</v>
      </c>
      <c r="D14" s="4"/>
      <c r="E14" s="4" t="s">
        <v>31</v>
      </c>
      <c r="F14" s="4"/>
      <c r="G14" s="4" t="s">
        <v>44</v>
      </c>
      <c r="H14" s="4"/>
      <c r="I14" s="4" t="s">
        <v>45</v>
      </c>
      <c r="J14" s="4"/>
      <c r="K14" s="3">
        <v>0</v>
      </c>
      <c r="L14" s="4"/>
      <c r="M14" s="3">
        <v>0</v>
      </c>
      <c r="N14" s="4"/>
      <c r="O14" s="3">
        <v>100000</v>
      </c>
      <c r="P14" s="4"/>
      <c r="Q14" s="3">
        <v>82750995900</v>
      </c>
      <c r="R14" s="4"/>
      <c r="S14" s="3">
        <v>83974776812</v>
      </c>
      <c r="T14" s="4"/>
      <c r="U14" s="3">
        <v>0</v>
      </c>
      <c r="V14" s="4"/>
      <c r="W14" s="3">
        <v>0</v>
      </c>
      <c r="X14" s="4"/>
      <c r="Y14" s="3">
        <v>100000</v>
      </c>
      <c r="Z14" s="4"/>
      <c r="AA14" s="3">
        <v>84372284049</v>
      </c>
      <c r="AB14" s="4"/>
      <c r="AC14" s="3">
        <v>0</v>
      </c>
      <c r="AD14" s="4"/>
      <c r="AE14" s="3">
        <v>0</v>
      </c>
      <c r="AF14" s="4"/>
      <c r="AG14" s="3">
        <v>0</v>
      </c>
      <c r="AH14" s="4"/>
      <c r="AI14" s="3">
        <v>0</v>
      </c>
      <c r="AJ14" s="4"/>
      <c r="AK14" s="4">
        <v>0</v>
      </c>
    </row>
    <row r="15" spans="1:37" ht="24.75" thickBo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>
        <f>SUM(Q9:Q14)</f>
        <v>165243082349</v>
      </c>
      <c r="R15" s="4"/>
      <c r="S15" s="6">
        <f>SUM(S9:S14)</f>
        <v>169629301113</v>
      </c>
      <c r="T15" s="4"/>
      <c r="U15" s="4"/>
      <c r="V15" s="4"/>
      <c r="W15" s="6">
        <f>SUM(W9:W14)</f>
        <v>0</v>
      </c>
      <c r="X15" s="4"/>
      <c r="Y15" s="4"/>
      <c r="Z15" s="4"/>
      <c r="AA15" s="6">
        <f>SUM(AA9:AA14)</f>
        <v>169860682475</v>
      </c>
      <c r="AB15" s="4"/>
      <c r="AC15" s="4"/>
      <c r="AD15" s="4"/>
      <c r="AE15" s="4"/>
      <c r="AF15" s="4"/>
      <c r="AG15" s="6">
        <f>SUM(AG9:AG14)</f>
        <v>0</v>
      </c>
      <c r="AH15" s="4"/>
      <c r="AI15" s="6">
        <f>SUM(AI9:AI14)</f>
        <v>0</v>
      </c>
      <c r="AJ15" s="4"/>
      <c r="AK15" s="5">
        <f>SUM(AK9:AK14)</f>
        <v>0</v>
      </c>
    </row>
    <row r="16" spans="1:37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</sheetData>
  <mergeCells count="28"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1" ht="24.75">
      <c r="A6" s="13" t="s">
        <v>47</v>
      </c>
      <c r="C6" s="14" t="s">
        <v>48</v>
      </c>
      <c r="D6" s="14" t="s">
        <v>48</v>
      </c>
      <c r="E6" s="14" t="s">
        <v>48</v>
      </c>
      <c r="F6" s="14" t="s">
        <v>48</v>
      </c>
      <c r="G6" s="14" t="s">
        <v>48</v>
      </c>
      <c r="H6" s="14" t="s">
        <v>48</v>
      </c>
      <c r="I6" s="14" t="s">
        <v>48</v>
      </c>
      <c r="K6" s="14" t="s">
        <v>98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1" ht="24.75">
      <c r="A7" s="14" t="s">
        <v>47</v>
      </c>
      <c r="C7" s="14" t="s">
        <v>49</v>
      </c>
      <c r="E7" s="14" t="s">
        <v>50</v>
      </c>
      <c r="G7" s="14" t="s">
        <v>51</v>
      </c>
      <c r="I7" s="14" t="s">
        <v>28</v>
      </c>
      <c r="K7" s="14" t="s">
        <v>52</v>
      </c>
      <c r="M7" s="14" t="s">
        <v>53</v>
      </c>
      <c r="O7" s="14" t="s">
        <v>54</v>
      </c>
      <c r="Q7" s="14" t="s">
        <v>52</v>
      </c>
      <c r="S7" s="14" t="s">
        <v>46</v>
      </c>
    </row>
    <row r="8" spans="1:21">
      <c r="A8" s="1" t="s">
        <v>55</v>
      </c>
      <c r="C8" s="4" t="s">
        <v>56</v>
      </c>
      <c r="D8" s="4"/>
      <c r="E8" s="4" t="s">
        <v>57</v>
      </c>
      <c r="F8" s="4"/>
      <c r="G8" s="4" t="s">
        <v>58</v>
      </c>
      <c r="H8" s="4"/>
      <c r="I8" s="3">
        <v>8</v>
      </c>
      <c r="J8" s="4"/>
      <c r="K8" s="3">
        <v>970198</v>
      </c>
      <c r="L8" s="4"/>
      <c r="M8" s="3">
        <v>6337</v>
      </c>
      <c r="N8" s="4"/>
      <c r="O8" s="3">
        <v>0</v>
      </c>
      <c r="P8" s="4"/>
      <c r="Q8" s="3">
        <v>976535</v>
      </c>
      <c r="R8" s="4"/>
      <c r="S8" s="8">
        <v>7.9371930480012832E-8</v>
      </c>
      <c r="T8" s="4"/>
      <c r="U8" s="4"/>
    </row>
    <row r="9" spans="1:21">
      <c r="A9" s="1" t="s">
        <v>59</v>
      </c>
      <c r="C9" s="4" t="s">
        <v>60</v>
      </c>
      <c r="D9" s="4"/>
      <c r="E9" s="4" t="s">
        <v>57</v>
      </c>
      <c r="F9" s="4"/>
      <c r="G9" s="4" t="s">
        <v>61</v>
      </c>
      <c r="H9" s="4"/>
      <c r="I9" s="3">
        <v>8</v>
      </c>
      <c r="J9" s="4"/>
      <c r="K9" s="3">
        <v>10529450</v>
      </c>
      <c r="L9" s="4"/>
      <c r="M9" s="3">
        <v>69234</v>
      </c>
      <c r="N9" s="4"/>
      <c r="O9" s="3">
        <v>0</v>
      </c>
      <c r="P9" s="4"/>
      <c r="Q9" s="3">
        <v>10598684</v>
      </c>
      <c r="R9" s="4"/>
      <c r="S9" s="8">
        <v>8.6145198034645385E-7</v>
      </c>
      <c r="T9" s="4"/>
      <c r="U9" s="4"/>
    </row>
    <row r="10" spans="1:21">
      <c r="A10" s="1" t="s">
        <v>62</v>
      </c>
      <c r="C10" s="4" t="s">
        <v>63</v>
      </c>
      <c r="D10" s="4"/>
      <c r="E10" s="4" t="s">
        <v>57</v>
      </c>
      <c r="F10" s="4"/>
      <c r="G10" s="4" t="s">
        <v>64</v>
      </c>
      <c r="H10" s="4"/>
      <c r="I10" s="3">
        <v>8</v>
      </c>
      <c r="J10" s="4"/>
      <c r="K10" s="3">
        <v>210658520594</v>
      </c>
      <c r="L10" s="4"/>
      <c r="M10" s="3">
        <v>138714329998</v>
      </c>
      <c r="N10" s="4"/>
      <c r="O10" s="3">
        <v>320119376319</v>
      </c>
      <c r="P10" s="4"/>
      <c r="Q10" s="3">
        <v>29253474273</v>
      </c>
      <c r="R10" s="4"/>
      <c r="S10" s="8">
        <v>2.377697395685152E-3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6">
        <f>SUM(K8:K10)</f>
        <v>210670020242</v>
      </c>
      <c r="L11" s="4"/>
      <c r="M11" s="6">
        <f>SUM(M8:M10)</f>
        <v>138714405569</v>
      </c>
      <c r="N11" s="4"/>
      <c r="O11" s="6">
        <f>SUM(O8:O10)</f>
        <v>320119376319</v>
      </c>
      <c r="P11" s="4"/>
      <c r="Q11" s="6">
        <f>SUM(Q8:Q10)</f>
        <v>29265049492</v>
      </c>
      <c r="R11" s="4"/>
      <c r="S11" s="9">
        <f>SUM(S8:S10)</f>
        <v>2.3786382195959783E-3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7"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G9" sqref="G7:G9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0" ht="24.75">
      <c r="A2" s="13" t="s">
        <v>0</v>
      </c>
      <c r="B2" s="13"/>
      <c r="C2" s="13"/>
      <c r="D2" s="13"/>
      <c r="E2" s="13"/>
      <c r="F2" s="13"/>
      <c r="G2" s="13"/>
    </row>
    <row r="3" spans="1:10" ht="24.75">
      <c r="A3" s="13" t="s">
        <v>65</v>
      </c>
      <c r="B3" s="13"/>
      <c r="C3" s="13"/>
      <c r="D3" s="13"/>
      <c r="E3" s="13"/>
      <c r="F3" s="13"/>
      <c r="G3" s="13"/>
    </row>
    <row r="4" spans="1:10" ht="24.75">
      <c r="A4" s="13" t="s">
        <v>2</v>
      </c>
      <c r="B4" s="13"/>
      <c r="C4" s="13"/>
      <c r="D4" s="13"/>
      <c r="E4" s="13"/>
      <c r="F4" s="13"/>
      <c r="G4" s="13"/>
    </row>
    <row r="6" spans="1:10" ht="24.75">
      <c r="A6" s="14" t="s">
        <v>69</v>
      </c>
      <c r="C6" s="14" t="s">
        <v>52</v>
      </c>
      <c r="E6" s="14" t="s">
        <v>87</v>
      </c>
      <c r="G6" s="14" t="s">
        <v>13</v>
      </c>
    </row>
    <row r="7" spans="1:10">
      <c r="A7" s="1" t="s">
        <v>95</v>
      </c>
      <c r="C7" s="3">
        <v>1579309371839</v>
      </c>
      <c r="D7" s="4"/>
      <c r="E7" s="8">
        <f>C7/$C$10</f>
        <v>0.97246147682328865</v>
      </c>
      <c r="F7" s="4"/>
      <c r="G7" s="8">
        <v>0.12836491643211748</v>
      </c>
      <c r="H7" s="4"/>
      <c r="I7" s="4"/>
      <c r="J7" s="4"/>
    </row>
    <row r="8" spans="1:10">
      <c r="A8" s="1" t="s">
        <v>96</v>
      </c>
      <c r="C8" s="3">
        <v>44719060374</v>
      </c>
      <c r="D8" s="4"/>
      <c r="E8" s="8">
        <f t="shared" ref="E8:E9" si="0">C8/$C$10</f>
        <v>2.753581044277062E-2</v>
      </c>
      <c r="F8" s="4"/>
      <c r="G8" s="8">
        <v>3.6347270206768061E-3</v>
      </c>
      <c r="H8" s="4"/>
      <c r="I8" s="4"/>
      <c r="J8" s="4"/>
    </row>
    <row r="9" spans="1:10">
      <c r="A9" s="1" t="s">
        <v>97</v>
      </c>
      <c r="C9" s="3">
        <v>4405569</v>
      </c>
      <c r="D9" s="4"/>
      <c r="E9" s="8">
        <f t="shared" si="0"/>
        <v>2.7127339407846233E-6</v>
      </c>
      <c r="F9" s="4"/>
      <c r="G9" s="8">
        <v>3.580808843440324E-7</v>
      </c>
      <c r="H9" s="4"/>
      <c r="I9" s="4"/>
      <c r="J9" s="4"/>
    </row>
    <row r="10" spans="1:10" ht="24.75" thickBot="1">
      <c r="C10" s="6">
        <f>SUM(C7:C9)</f>
        <v>1624032837782</v>
      </c>
      <c r="D10" s="4"/>
      <c r="E10" s="9">
        <f>SUM(E7:E9)</f>
        <v>1</v>
      </c>
      <c r="F10" s="4"/>
      <c r="G10" s="9">
        <f>SUM(G7:G9)</f>
        <v>0.13200000153367861</v>
      </c>
      <c r="H10" s="4"/>
      <c r="I10" s="4"/>
      <c r="J10" s="4"/>
    </row>
    <row r="11" spans="1:10" ht="24.75" thickTop="1">
      <c r="C11" s="4"/>
      <c r="D11" s="4"/>
      <c r="E11" s="4"/>
      <c r="F11" s="4"/>
      <c r="G11" s="4"/>
      <c r="H11" s="4"/>
      <c r="I11" s="4"/>
      <c r="J11" s="4"/>
    </row>
    <row r="12" spans="1:10">
      <c r="C12" s="4"/>
      <c r="D12" s="4"/>
      <c r="E12" s="4"/>
      <c r="F12" s="4"/>
      <c r="G12" s="4"/>
      <c r="H12" s="4"/>
      <c r="I12" s="4"/>
      <c r="J12" s="4"/>
    </row>
    <row r="13" spans="1:10">
      <c r="C13" s="4"/>
      <c r="D13" s="4"/>
      <c r="E13" s="4"/>
      <c r="F13" s="4"/>
      <c r="G13" s="4"/>
      <c r="H13" s="4"/>
      <c r="I13" s="4"/>
      <c r="J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8"/>
  <sheetViews>
    <sheetView rightToLeft="1" workbookViewId="0">
      <selection activeCell="L18" sqref="L18"/>
    </sheetView>
  </sheetViews>
  <sheetFormatPr defaultRowHeight="24"/>
  <cols>
    <col min="1" max="1" width="26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570312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2" ht="24.75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2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2" ht="24.75">
      <c r="A6" s="14" t="s">
        <v>66</v>
      </c>
      <c r="B6" s="14" t="s">
        <v>66</v>
      </c>
      <c r="C6" s="14" t="s">
        <v>66</v>
      </c>
      <c r="D6" s="14" t="s">
        <v>66</v>
      </c>
      <c r="E6" s="14" t="s">
        <v>66</v>
      </c>
      <c r="F6" s="14" t="s">
        <v>66</v>
      </c>
      <c r="G6" s="14" t="s">
        <v>66</v>
      </c>
      <c r="I6" s="14" t="s">
        <v>67</v>
      </c>
      <c r="J6" s="14" t="s">
        <v>67</v>
      </c>
      <c r="K6" s="14" t="s">
        <v>67</v>
      </c>
      <c r="L6" s="14" t="s">
        <v>67</v>
      </c>
      <c r="M6" s="14" t="s">
        <v>67</v>
      </c>
      <c r="O6" s="14" t="s">
        <v>68</v>
      </c>
      <c r="P6" s="14" t="s">
        <v>68</v>
      </c>
      <c r="Q6" s="14" t="s">
        <v>68</v>
      </c>
      <c r="R6" s="14" t="s">
        <v>68</v>
      </c>
      <c r="S6" s="14" t="s">
        <v>68</v>
      </c>
    </row>
    <row r="7" spans="1:22" ht="24.75">
      <c r="A7" s="14" t="s">
        <v>69</v>
      </c>
      <c r="C7" s="14" t="s">
        <v>70</v>
      </c>
      <c r="E7" s="14" t="s">
        <v>27</v>
      </c>
      <c r="G7" s="14" t="s">
        <v>28</v>
      </c>
      <c r="I7" s="14" t="s">
        <v>71</v>
      </c>
      <c r="K7" s="14" t="s">
        <v>72</v>
      </c>
      <c r="M7" s="14" t="s">
        <v>73</v>
      </c>
      <c r="O7" s="14" t="s">
        <v>71</v>
      </c>
      <c r="Q7" s="14" t="s">
        <v>72</v>
      </c>
      <c r="S7" s="14" t="s">
        <v>73</v>
      </c>
    </row>
    <row r="8" spans="1:22">
      <c r="A8" s="1" t="s">
        <v>55</v>
      </c>
      <c r="C8" s="3">
        <v>9</v>
      </c>
      <c r="D8" s="4"/>
      <c r="E8" s="4" t="s">
        <v>99</v>
      </c>
      <c r="F8" s="4"/>
      <c r="G8" s="3">
        <v>8</v>
      </c>
      <c r="H8" s="4"/>
      <c r="I8" s="3">
        <v>6337</v>
      </c>
      <c r="J8" s="4"/>
      <c r="K8" s="3">
        <v>0</v>
      </c>
      <c r="L8" s="4"/>
      <c r="M8" s="3">
        <v>6337</v>
      </c>
      <c r="N8" s="4"/>
      <c r="O8" s="3">
        <v>31479</v>
      </c>
      <c r="P8" s="4"/>
      <c r="Q8" s="3">
        <v>0</v>
      </c>
      <c r="R8" s="4"/>
      <c r="S8" s="3">
        <v>31479</v>
      </c>
      <c r="T8" s="4"/>
      <c r="U8" s="4"/>
      <c r="V8" s="4"/>
    </row>
    <row r="9" spans="1:22">
      <c r="A9" s="1" t="s">
        <v>59</v>
      </c>
      <c r="C9" s="3">
        <v>17</v>
      </c>
      <c r="D9" s="4"/>
      <c r="E9" s="4" t="s">
        <v>99</v>
      </c>
      <c r="F9" s="4"/>
      <c r="G9" s="3">
        <v>8</v>
      </c>
      <c r="H9" s="4"/>
      <c r="I9" s="3">
        <v>69234</v>
      </c>
      <c r="J9" s="4"/>
      <c r="K9" s="3">
        <v>0</v>
      </c>
      <c r="L9" s="4"/>
      <c r="M9" s="3">
        <v>69234</v>
      </c>
      <c r="N9" s="4"/>
      <c r="O9" s="3">
        <v>30249174</v>
      </c>
      <c r="P9" s="4"/>
      <c r="Q9" s="3">
        <v>0</v>
      </c>
      <c r="R9" s="4"/>
      <c r="S9" s="3">
        <v>30249174</v>
      </c>
      <c r="T9" s="4"/>
      <c r="U9" s="4"/>
      <c r="V9" s="4"/>
    </row>
    <row r="10" spans="1:22">
      <c r="A10" s="1" t="s">
        <v>62</v>
      </c>
      <c r="C10" s="3">
        <v>1</v>
      </c>
      <c r="D10" s="4"/>
      <c r="E10" s="4" t="s">
        <v>99</v>
      </c>
      <c r="F10" s="4"/>
      <c r="G10" s="3">
        <v>8</v>
      </c>
      <c r="H10" s="4"/>
      <c r="I10" s="3">
        <v>4329998</v>
      </c>
      <c r="J10" s="4"/>
      <c r="K10" s="3">
        <v>0</v>
      </c>
      <c r="L10" s="4"/>
      <c r="M10" s="3">
        <v>4329998</v>
      </c>
      <c r="N10" s="4"/>
      <c r="O10" s="3">
        <v>8175590</v>
      </c>
      <c r="P10" s="4"/>
      <c r="Q10" s="3">
        <v>0</v>
      </c>
      <c r="R10" s="4"/>
      <c r="S10" s="3">
        <v>8175590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6">
        <f>SUM(I8:I10)</f>
        <v>4405569</v>
      </c>
      <c r="J11" s="4"/>
      <c r="K11" s="6">
        <f>SUM(K8:K10)</f>
        <v>0</v>
      </c>
      <c r="L11" s="4"/>
      <c r="M11" s="6">
        <f>SUM(M8:M10)</f>
        <v>4405569</v>
      </c>
      <c r="N11" s="4"/>
      <c r="O11" s="6">
        <f>SUM(O8:O10)</f>
        <v>38456243</v>
      </c>
      <c r="P11" s="4"/>
      <c r="Q11" s="6">
        <f>SUM(Q8:Q10)</f>
        <v>0</v>
      </c>
      <c r="R11" s="4"/>
      <c r="S11" s="6">
        <f>SUM(S8:S10)</f>
        <v>38456243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3:2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9"/>
  <sheetViews>
    <sheetView rightToLeft="1" workbookViewId="0">
      <selection activeCell="I23" sqref="I23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24.75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0" ht="24.75">
      <c r="A6" s="13" t="s">
        <v>3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K6" s="14" t="s">
        <v>68</v>
      </c>
      <c r="L6" s="14" t="s">
        <v>68</v>
      </c>
      <c r="M6" s="14" t="s">
        <v>68</v>
      </c>
      <c r="N6" s="14" t="s">
        <v>68</v>
      </c>
      <c r="O6" s="14" t="s">
        <v>68</v>
      </c>
      <c r="P6" s="14" t="s">
        <v>68</v>
      </c>
      <c r="Q6" s="14" t="s">
        <v>68</v>
      </c>
    </row>
    <row r="7" spans="1:20" ht="24.75">
      <c r="A7" s="14" t="s">
        <v>3</v>
      </c>
      <c r="C7" s="14" t="s">
        <v>7</v>
      </c>
      <c r="E7" s="14" t="s">
        <v>75</v>
      </c>
      <c r="G7" s="14" t="s">
        <v>76</v>
      </c>
      <c r="I7" s="14" t="s">
        <v>77</v>
      </c>
      <c r="K7" s="14" t="s">
        <v>7</v>
      </c>
      <c r="M7" s="14" t="s">
        <v>75</v>
      </c>
      <c r="O7" s="14" t="s">
        <v>76</v>
      </c>
      <c r="Q7" s="14" t="s">
        <v>77</v>
      </c>
    </row>
    <row r="8" spans="1:20">
      <c r="A8" s="1" t="s">
        <v>17</v>
      </c>
      <c r="C8" s="3">
        <v>322200</v>
      </c>
      <c r="D8" s="4"/>
      <c r="E8" s="3">
        <v>663002413944</v>
      </c>
      <c r="F8" s="4"/>
      <c r="G8" s="3">
        <v>598542885000</v>
      </c>
      <c r="H8" s="4"/>
      <c r="I8" s="3">
        <v>64459528944</v>
      </c>
      <c r="J8" s="4"/>
      <c r="K8" s="3">
        <v>322200</v>
      </c>
      <c r="L8" s="4"/>
      <c r="M8" s="3">
        <v>663002413944</v>
      </c>
      <c r="N8" s="4"/>
      <c r="O8" s="3">
        <v>451475425356</v>
      </c>
      <c r="P8" s="4"/>
      <c r="Q8" s="3">
        <v>211526988588</v>
      </c>
      <c r="R8" s="4"/>
      <c r="S8" s="4"/>
      <c r="T8" s="4"/>
    </row>
    <row r="9" spans="1:20">
      <c r="A9" s="1" t="s">
        <v>16</v>
      </c>
      <c r="C9" s="3">
        <v>993800</v>
      </c>
      <c r="D9" s="4"/>
      <c r="E9" s="3">
        <v>2044977650460</v>
      </c>
      <c r="F9" s="4"/>
      <c r="G9" s="3">
        <v>1859060665750</v>
      </c>
      <c r="H9" s="4"/>
      <c r="I9" s="3">
        <v>185916984710</v>
      </c>
      <c r="J9" s="4"/>
      <c r="K9" s="3">
        <v>993800</v>
      </c>
      <c r="L9" s="4"/>
      <c r="M9" s="3">
        <v>2044977650460</v>
      </c>
      <c r="N9" s="4"/>
      <c r="O9" s="3">
        <v>1418639499435</v>
      </c>
      <c r="P9" s="4"/>
      <c r="Q9" s="3">
        <v>626338151025</v>
      </c>
      <c r="R9" s="4"/>
      <c r="S9" s="4"/>
      <c r="T9" s="4"/>
    </row>
    <row r="10" spans="1:20">
      <c r="A10" s="1" t="s">
        <v>18</v>
      </c>
      <c r="C10" s="3">
        <v>99900</v>
      </c>
      <c r="D10" s="4"/>
      <c r="E10" s="3">
        <v>205567787563</v>
      </c>
      <c r="F10" s="4"/>
      <c r="G10" s="3">
        <v>187377684750</v>
      </c>
      <c r="H10" s="4"/>
      <c r="I10" s="3">
        <v>18190102813</v>
      </c>
      <c r="J10" s="4"/>
      <c r="K10" s="3">
        <v>99900</v>
      </c>
      <c r="L10" s="4"/>
      <c r="M10" s="3">
        <v>205567787563</v>
      </c>
      <c r="N10" s="4"/>
      <c r="O10" s="3">
        <v>145361560745</v>
      </c>
      <c r="P10" s="4"/>
      <c r="Q10" s="3">
        <v>60206226818</v>
      </c>
      <c r="R10" s="4"/>
      <c r="S10" s="4"/>
      <c r="T10" s="4"/>
    </row>
    <row r="11" spans="1:20">
      <c r="A11" s="1" t="s">
        <v>19</v>
      </c>
      <c r="C11" s="3">
        <v>3474400</v>
      </c>
      <c r="D11" s="4"/>
      <c r="E11" s="3">
        <v>7149396607727</v>
      </c>
      <c r="F11" s="4"/>
      <c r="G11" s="3">
        <v>6471965140073</v>
      </c>
      <c r="H11" s="4"/>
      <c r="I11" s="3">
        <v>677431467654</v>
      </c>
      <c r="J11" s="4"/>
      <c r="K11" s="3">
        <v>3474400</v>
      </c>
      <c r="L11" s="4"/>
      <c r="M11" s="3">
        <v>7149396607727</v>
      </c>
      <c r="N11" s="4"/>
      <c r="O11" s="3">
        <v>5190789237657</v>
      </c>
      <c r="P11" s="4"/>
      <c r="Q11" s="3">
        <v>1958607370070</v>
      </c>
      <c r="R11" s="4"/>
      <c r="S11" s="4"/>
      <c r="T11" s="4"/>
    </row>
    <row r="12" spans="1:20">
      <c r="A12" s="1" t="s">
        <v>20</v>
      </c>
      <c r="C12" s="3">
        <v>936200</v>
      </c>
      <c r="D12" s="4"/>
      <c r="E12" s="3">
        <v>1926452079252</v>
      </c>
      <c r="F12" s="4"/>
      <c r="G12" s="3">
        <v>1919601331600</v>
      </c>
      <c r="H12" s="4"/>
      <c r="I12" s="3">
        <v>6850747652</v>
      </c>
      <c r="J12" s="4"/>
      <c r="K12" s="3">
        <v>936200</v>
      </c>
      <c r="L12" s="4"/>
      <c r="M12" s="3">
        <v>1926452079252</v>
      </c>
      <c r="N12" s="4"/>
      <c r="O12" s="3">
        <v>1919601331600</v>
      </c>
      <c r="P12" s="4"/>
      <c r="Q12" s="3">
        <v>6850747652</v>
      </c>
      <c r="R12" s="4"/>
      <c r="S12" s="4"/>
      <c r="T12" s="4"/>
    </row>
    <row r="13" spans="1:20">
      <c r="A13" s="1" t="s">
        <v>78</v>
      </c>
      <c r="C13" s="3">
        <v>139000</v>
      </c>
      <c r="D13" s="4"/>
      <c r="E13" s="3">
        <v>284187953249</v>
      </c>
      <c r="F13" s="4"/>
      <c r="G13" s="3">
        <v>242046039745</v>
      </c>
      <c r="H13" s="4"/>
      <c r="I13" s="3">
        <v>42141913504</v>
      </c>
      <c r="J13" s="4"/>
      <c r="K13" s="3">
        <v>139000</v>
      </c>
      <c r="L13" s="4"/>
      <c r="M13" s="3">
        <v>284187953249</v>
      </c>
      <c r="N13" s="4"/>
      <c r="O13" s="3">
        <v>245150869809</v>
      </c>
      <c r="P13" s="4"/>
      <c r="Q13" s="3">
        <v>39037083440</v>
      </c>
      <c r="R13" s="4"/>
      <c r="S13" s="4"/>
      <c r="T13" s="4"/>
    </row>
    <row r="14" spans="1:20" ht="24.75" thickBot="1">
      <c r="C14" s="4"/>
      <c r="D14" s="4"/>
      <c r="E14" s="6">
        <f>SUM(E8:E13)</f>
        <v>12273584492195</v>
      </c>
      <c r="F14" s="4"/>
      <c r="G14" s="6">
        <f>SUM(G8:G13)</f>
        <v>11278593746918</v>
      </c>
      <c r="H14" s="4"/>
      <c r="I14" s="6">
        <f>SUM(I8:I13)</f>
        <v>994990745277</v>
      </c>
      <c r="J14" s="4"/>
      <c r="K14" s="4"/>
      <c r="L14" s="4"/>
      <c r="M14" s="6">
        <f>SUM(M8:M13)</f>
        <v>12273584492195</v>
      </c>
      <c r="N14" s="4"/>
      <c r="O14" s="6">
        <f>SUM(O8:O13)</f>
        <v>9371017924602</v>
      </c>
      <c r="P14" s="4"/>
      <c r="Q14" s="6">
        <f>SUM(Q8:Q13)</f>
        <v>2902566567593</v>
      </c>
      <c r="R14" s="4"/>
      <c r="S14" s="4"/>
      <c r="T14" s="4"/>
    </row>
    <row r="15" spans="1:20" ht="24.75" thickTop="1">
      <c r="I15" s="3"/>
      <c r="J15" s="3"/>
      <c r="K15" s="3"/>
      <c r="L15" s="3"/>
      <c r="M15" s="3"/>
      <c r="N15" s="3"/>
      <c r="O15" s="3"/>
      <c r="P15" s="3"/>
      <c r="Q15" s="3"/>
    </row>
    <row r="16" spans="1:20">
      <c r="I16" s="4"/>
      <c r="J16" s="4"/>
      <c r="K16" s="4"/>
      <c r="L16" s="4"/>
      <c r="M16" s="4"/>
      <c r="N16" s="4"/>
      <c r="O16" s="4"/>
      <c r="P16" s="4"/>
      <c r="Q16" s="4"/>
    </row>
    <row r="17" spans="9:17">
      <c r="I17" s="4"/>
      <c r="J17" s="4"/>
      <c r="K17" s="4"/>
      <c r="L17" s="4"/>
      <c r="M17" s="4"/>
      <c r="N17" s="4"/>
      <c r="O17" s="4"/>
      <c r="P17" s="4"/>
      <c r="Q17" s="4"/>
    </row>
    <row r="18" spans="9:17">
      <c r="I18" s="3"/>
      <c r="J18" s="3"/>
      <c r="K18" s="3"/>
      <c r="L18" s="3"/>
      <c r="M18" s="3"/>
      <c r="N18" s="3"/>
      <c r="O18" s="3"/>
      <c r="P18" s="3"/>
      <c r="Q18" s="3"/>
    </row>
    <row r="19" spans="9:17">
      <c r="I19" s="4"/>
      <c r="J19" s="4"/>
      <c r="K19" s="4"/>
      <c r="L19" s="4"/>
      <c r="M19" s="4"/>
      <c r="N19" s="4"/>
      <c r="O19" s="4"/>
      <c r="P19" s="4"/>
      <c r="Q19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8"/>
  <sheetViews>
    <sheetView rightToLeft="1" workbookViewId="0">
      <selection activeCell="I24" sqref="I24:Q32"/>
    </sheetView>
  </sheetViews>
  <sheetFormatPr defaultRowHeight="24"/>
  <cols>
    <col min="1" max="1" width="31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K6" s="14" t="s">
        <v>68</v>
      </c>
      <c r="L6" s="14" t="s">
        <v>68</v>
      </c>
      <c r="M6" s="14" t="s">
        <v>68</v>
      </c>
      <c r="N6" s="14" t="s">
        <v>68</v>
      </c>
      <c r="O6" s="14" t="s">
        <v>68</v>
      </c>
      <c r="P6" s="14" t="s">
        <v>68</v>
      </c>
      <c r="Q6" s="14" t="s">
        <v>68</v>
      </c>
    </row>
    <row r="7" spans="1:17" ht="24.75">
      <c r="A7" s="14" t="s">
        <v>3</v>
      </c>
      <c r="C7" s="14" t="s">
        <v>7</v>
      </c>
      <c r="E7" s="14" t="s">
        <v>75</v>
      </c>
      <c r="G7" s="14" t="s">
        <v>76</v>
      </c>
      <c r="I7" s="14" t="s">
        <v>79</v>
      </c>
      <c r="K7" s="14" t="s">
        <v>7</v>
      </c>
      <c r="M7" s="14" t="s">
        <v>75</v>
      </c>
      <c r="O7" s="14" t="s">
        <v>76</v>
      </c>
      <c r="Q7" s="14" t="s">
        <v>79</v>
      </c>
    </row>
    <row r="8" spans="1:17">
      <c r="A8" s="1" t="s">
        <v>15</v>
      </c>
      <c r="C8" s="7">
        <v>936200</v>
      </c>
      <c r="D8" s="7"/>
      <c r="E8" s="7">
        <v>1919601331600</v>
      </c>
      <c r="F8" s="7"/>
      <c r="G8" s="7">
        <v>1293140791534</v>
      </c>
      <c r="H8" s="7"/>
      <c r="I8" s="7">
        <v>626460540066</v>
      </c>
      <c r="J8" s="7"/>
      <c r="K8" s="7">
        <v>955300</v>
      </c>
      <c r="L8" s="7"/>
      <c r="M8" s="7">
        <v>1949724737773</v>
      </c>
      <c r="N8" s="7"/>
      <c r="O8" s="7">
        <v>1319396255268</v>
      </c>
      <c r="P8" s="7"/>
      <c r="Q8" s="7">
        <v>630328482505</v>
      </c>
    </row>
    <row r="9" spans="1:17">
      <c r="A9" s="1" t="s">
        <v>16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11800</v>
      </c>
      <c r="L9" s="7"/>
      <c r="M9" s="7">
        <v>17657468371</v>
      </c>
      <c r="N9" s="7"/>
      <c r="O9" s="7">
        <v>16317932984</v>
      </c>
      <c r="P9" s="7"/>
      <c r="Q9" s="7">
        <v>1339535387</v>
      </c>
    </row>
    <row r="10" spans="1:17">
      <c r="A10" s="1" t="s">
        <v>19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513000</v>
      </c>
      <c r="L10" s="7"/>
      <c r="M10" s="7">
        <v>758193379038</v>
      </c>
      <c r="N10" s="7"/>
      <c r="O10" s="7">
        <v>720441827611</v>
      </c>
      <c r="P10" s="7"/>
      <c r="Q10" s="7">
        <v>37751551427</v>
      </c>
    </row>
    <row r="11" spans="1:17">
      <c r="A11" s="1" t="s">
        <v>18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48300</v>
      </c>
      <c r="L11" s="7"/>
      <c r="M11" s="7">
        <v>73240184713</v>
      </c>
      <c r="N11" s="7"/>
      <c r="O11" s="7">
        <v>66667170460</v>
      </c>
      <c r="P11" s="7"/>
      <c r="Q11" s="7">
        <v>6573014253</v>
      </c>
    </row>
    <row r="12" spans="1:17">
      <c r="A12" s="1" t="s">
        <v>17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46100</v>
      </c>
      <c r="L12" s="7"/>
      <c r="M12" s="7">
        <v>68566059933</v>
      </c>
      <c r="N12" s="7"/>
      <c r="O12" s="7">
        <v>63506448262</v>
      </c>
      <c r="P12" s="7"/>
      <c r="Q12" s="7">
        <v>5059611671</v>
      </c>
    </row>
    <row r="13" spans="1:17">
      <c r="A13" s="1" t="s">
        <v>38</v>
      </c>
      <c r="C13" s="7">
        <v>20800</v>
      </c>
      <c r="D13" s="7"/>
      <c r="E13" s="7">
        <v>19124629034</v>
      </c>
      <c r="F13" s="7"/>
      <c r="G13" s="7">
        <v>18071923870</v>
      </c>
      <c r="H13" s="7"/>
      <c r="I13" s="7">
        <v>1052705164</v>
      </c>
      <c r="J13" s="7"/>
      <c r="K13" s="7">
        <v>60900</v>
      </c>
      <c r="L13" s="7"/>
      <c r="M13" s="7">
        <v>54869799049</v>
      </c>
      <c r="N13" s="7"/>
      <c r="O13" s="7">
        <v>52912507869</v>
      </c>
      <c r="P13" s="7"/>
      <c r="Q13" s="7">
        <v>1957291180</v>
      </c>
    </row>
    <row r="14" spans="1:17">
      <c r="A14" s="1" t="s">
        <v>30</v>
      </c>
      <c r="C14" s="7">
        <v>20000</v>
      </c>
      <c r="D14" s="7"/>
      <c r="E14" s="7">
        <v>12048215865</v>
      </c>
      <c r="F14" s="7"/>
      <c r="G14" s="7">
        <v>12180791831</v>
      </c>
      <c r="H14" s="7"/>
      <c r="I14" s="7">
        <v>-132575966</v>
      </c>
      <c r="J14" s="7"/>
      <c r="K14" s="7">
        <v>20000</v>
      </c>
      <c r="L14" s="7"/>
      <c r="M14" s="7">
        <v>12048215865</v>
      </c>
      <c r="N14" s="7"/>
      <c r="O14" s="7">
        <v>12180791831</v>
      </c>
      <c r="P14" s="7"/>
      <c r="Q14" s="7">
        <v>-132575966</v>
      </c>
    </row>
    <row r="15" spans="1:17">
      <c r="A15" s="1" t="s">
        <v>37</v>
      </c>
      <c r="C15" s="7">
        <v>9200</v>
      </c>
      <c r="D15" s="7"/>
      <c r="E15" s="7">
        <v>6036129755</v>
      </c>
      <c r="F15" s="7"/>
      <c r="G15" s="7">
        <v>6005315341</v>
      </c>
      <c r="H15" s="7"/>
      <c r="I15" s="7">
        <v>30814414</v>
      </c>
      <c r="J15" s="7"/>
      <c r="K15" s="7">
        <v>50000</v>
      </c>
      <c r="L15" s="7"/>
      <c r="M15" s="7">
        <v>33057039332</v>
      </c>
      <c r="N15" s="7"/>
      <c r="O15" s="7">
        <v>32637583365</v>
      </c>
      <c r="P15" s="7"/>
      <c r="Q15" s="7">
        <v>419455967</v>
      </c>
    </row>
    <row r="16" spans="1:17">
      <c r="A16" s="1" t="s">
        <v>41</v>
      </c>
      <c r="C16" s="7">
        <v>62000</v>
      </c>
      <c r="D16" s="7"/>
      <c r="E16" s="7">
        <v>39922002828</v>
      </c>
      <c r="F16" s="7"/>
      <c r="G16" s="7">
        <v>39846996423</v>
      </c>
      <c r="H16" s="7"/>
      <c r="I16" s="7">
        <v>75006405</v>
      </c>
      <c r="J16" s="7"/>
      <c r="K16" s="7">
        <v>74000</v>
      </c>
      <c r="L16" s="7"/>
      <c r="M16" s="7">
        <v>47603010393</v>
      </c>
      <c r="N16" s="7"/>
      <c r="O16" s="7">
        <v>47559318310</v>
      </c>
      <c r="P16" s="7"/>
      <c r="Q16" s="7">
        <v>43692083</v>
      </c>
    </row>
    <row r="17" spans="1:17">
      <c r="A17" s="1" t="s">
        <v>34</v>
      </c>
      <c r="C17" s="7">
        <v>13800</v>
      </c>
      <c r="D17" s="7"/>
      <c r="E17" s="7">
        <v>8357420944</v>
      </c>
      <c r="F17" s="7"/>
      <c r="G17" s="7">
        <v>8427512240</v>
      </c>
      <c r="H17" s="7"/>
      <c r="I17" s="7">
        <v>-70091296</v>
      </c>
      <c r="J17" s="7"/>
      <c r="K17" s="7">
        <v>51300</v>
      </c>
      <c r="L17" s="7"/>
      <c r="M17" s="7">
        <v>31004803369</v>
      </c>
      <c r="N17" s="7"/>
      <c r="O17" s="7">
        <v>31328360705</v>
      </c>
      <c r="P17" s="7"/>
      <c r="Q17" s="7">
        <v>-323557336</v>
      </c>
    </row>
    <row r="18" spans="1:17">
      <c r="A18" s="1" t="s">
        <v>43</v>
      </c>
      <c r="C18" s="7">
        <v>100000</v>
      </c>
      <c r="D18" s="7"/>
      <c r="E18" s="7">
        <v>84372284049</v>
      </c>
      <c r="F18" s="7"/>
      <c r="G18" s="7">
        <v>82750995900</v>
      </c>
      <c r="H18" s="7"/>
      <c r="I18" s="7">
        <v>1621288149</v>
      </c>
      <c r="J18" s="7"/>
      <c r="K18" s="7">
        <v>100000</v>
      </c>
      <c r="L18" s="7"/>
      <c r="M18" s="7">
        <v>84372284049</v>
      </c>
      <c r="N18" s="7"/>
      <c r="O18" s="7">
        <v>82750995900</v>
      </c>
      <c r="P18" s="7"/>
      <c r="Q18" s="7">
        <v>1621288149</v>
      </c>
    </row>
    <row r="19" spans="1:17">
      <c r="A19" s="1" t="s">
        <v>80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16800</v>
      </c>
      <c r="L19" s="7"/>
      <c r="M19" s="7">
        <v>10850832930</v>
      </c>
      <c r="N19" s="7"/>
      <c r="O19" s="7">
        <v>10632472515</v>
      </c>
      <c r="P19" s="7"/>
      <c r="Q19" s="7">
        <v>218360415</v>
      </c>
    </row>
    <row r="20" spans="1:17">
      <c r="A20" s="1" t="s">
        <v>81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69100</v>
      </c>
      <c r="L20" s="7"/>
      <c r="M20" s="7">
        <v>63881047467</v>
      </c>
      <c r="N20" s="7"/>
      <c r="O20" s="7">
        <v>62109640586</v>
      </c>
      <c r="P20" s="7"/>
      <c r="Q20" s="7">
        <v>1771406881</v>
      </c>
    </row>
    <row r="21" spans="1:17">
      <c r="A21" s="1" t="s">
        <v>82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3900</v>
      </c>
      <c r="L21" s="7"/>
      <c r="M21" s="7">
        <v>3690524974</v>
      </c>
      <c r="N21" s="7"/>
      <c r="O21" s="7">
        <v>3583294410</v>
      </c>
      <c r="P21" s="7"/>
      <c r="Q21" s="7">
        <v>107230564</v>
      </c>
    </row>
    <row r="22" spans="1:17">
      <c r="A22" s="1" t="s">
        <v>83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26900</v>
      </c>
      <c r="L22" s="7"/>
      <c r="M22" s="7">
        <v>26316610251</v>
      </c>
      <c r="N22" s="7"/>
      <c r="O22" s="7">
        <v>24982881031</v>
      </c>
      <c r="P22" s="7"/>
      <c r="Q22" s="7">
        <v>1333729220</v>
      </c>
    </row>
    <row r="23" spans="1:17" ht="24.75" thickBot="1">
      <c r="C23" s="7"/>
      <c r="D23" s="7"/>
      <c r="E23" s="10">
        <f>SUM(E8:E22)</f>
        <v>2089462014075</v>
      </c>
      <c r="F23" s="7"/>
      <c r="G23" s="10">
        <f>SUM(G8:G22)</f>
        <v>1460424327139</v>
      </c>
      <c r="H23" s="7"/>
      <c r="I23" s="10">
        <f>SUM(I8:I22)</f>
        <v>629037686936</v>
      </c>
      <c r="J23" s="7"/>
      <c r="K23" s="7"/>
      <c r="L23" s="7"/>
      <c r="M23" s="10">
        <f>SUM(M8:M22)</f>
        <v>3235075997507</v>
      </c>
      <c r="N23" s="7"/>
      <c r="O23" s="10">
        <f>SUM(O8:O22)</f>
        <v>2547007481107</v>
      </c>
      <c r="P23" s="7"/>
      <c r="Q23" s="10">
        <f>SUM(Q8:Q22)</f>
        <v>688068516400</v>
      </c>
    </row>
    <row r="24" spans="1:17" ht="24.75" thickTop="1"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I28" s="4"/>
      <c r="J28" s="4"/>
      <c r="K28" s="4"/>
      <c r="L28" s="4"/>
      <c r="M28" s="4"/>
      <c r="N28" s="4"/>
      <c r="O28" s="4"/>
      <c r="P28" s="4"/>
      <c r="Q28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ignoredErrors>
    <ignoredError sqref="R24:S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9"/>
  <sheetViews>
    <sheetView rightToLeft="1" workbookViewId="0">
      <selection activeCell="I14" sqref="I14"/>
    </sheetView>
  </sheetViews>
  <sheetFormatPr defaultRowHeight="2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>
      <c r="A3" s="13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.75">
      <c r="A6" s="13" t="s">
        <v>3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J6" s="14" t="s">
        <v>67</v>
      </c>
      <c r="K6" s="14" t="s">
        <v>67</v>
      </c>
      <c r="M6" s="14" t="s">
        <v>68</v>
      </c>
      <c r="N6" s="14" t="s">
        <v>68</v>
      </c>
      <c r="O6" s="14" t="s">
        <v>68</v>
      </c>
      <c r="P6" s="14" t="s">
        <v>68</v>
      </c>
      <c r="Q6" s="14" t="s">
        <v>68</v>
      </c>
      <c r="R6" s="14" t="s">
        <v>68</v>
      </c>
      <c r="S6" s="14" t="s">
        <v>68</v>
      </c>
      <c r="T6" s="14" t="s">
        <v>68</v>
      </c>
      <c r="U6" s="14" t="s">
        <v>68</v>
      </c>
    </row>
    <row r="7" spans="1:21" ht="24.75">
      <c r="A7" s="14" t="s">
        <v>3</v>
      </c>
      <c r="C7" s="14" t="s">
        <v>84</v>
      </c>
      <c r="E7" s="14" t="s">
        <v>85</v>
      </c>
      <c r="G7" s="14" t="s">
        <v>86</v>
      </c>
      <c r="I7" s="14" t="s">
        <v>52</v>
      </c>
      <c r="K7" s="14" t="s">
        <v>87</v>
      </c>
      <c r="M7" s="14" t="s">
        <v>84</v>
      </c>
      <c r="O7" s="14" t="s">
        <v>85</v>
      </c>
      <c r="Q7" s="14" t="s">
        <v>86</v>
      </c>
      <c r="S7" s="14" t="s">
        <v>52</v>
      </c>
      <c r="U7" s="14" t="s">
        <v>87</v>
      </c>
    </row>
    <row r="8" spans="1:21">
      <c r="A8" s="1" t="s">
        <v>15</v>
      </c>
      <c r="C8" s="3">
        <v>0</v>
      </c>
      <c r="D8" s="4"/>
      <c r="E8" s="3">
        <v>0</v>
      </c>
      <c r="F8" s="4"/>
      <c r="G8" s="3">
        <v>626460540066</v>
      </c>
      <c r="H8" s="4"/>
      <c r="I8" s="3">
        <f>C8+E8+G8</f>
        <v>626460540066</v>
      </c>
      <c r="J8" s="4"/>
      <c r="K8" s="8">
        <f>I8/$I$14</f>
        <v>0.3966673985708884</v>
      </c>
      <c r="L8" s="4"/>
      <c r="M8" s="3">
        <v>0</v>
      </c>
      <c r="N8" s="4"/>
      <c r="O8" s="3">
        <v>0</v>
      </c>
      <c r="P8" s="4"/>
      <c r="Q8" s="3">
        <v>630328482505</v>
      </c>
      <c r="R8" s="4"/>
      <c r="S8" s="3">
        <f>M8+O8+Q8</f>
        <v>630328482505</v>
      </c>
      <c r="T8" s="4"/>
      <c r="U8" s="8">
        <f>S8/$S$14</f>
        <v>0.17782873679254826</v>
      </c>
    </row>
    <row r="9" spans="1:21">
      <c r="A9" s="1" t="s">
        <v>16</v>
      </c>
      <c r="C9" s="3">
        <v>0</v>
      </c>
      <c r="D9" s="4"/>
      <c r="E9" s="3">
        <v>185916984710</v>
      </c>
      <c r="F9" s="4"/>
      <c r="G9" s="3">
        <v>0</v>
      </c>
      <c r="H9" s="4"/>
      <c r="I9" s="3">
        <f t="shared" ref="I9:I12" si="0">C9+E9+G9</f>
        <v>185916984710</v>
      </c>
      <c r="J9" s="4"/>
      <c r="K9" s="8">
        <f t="shared" ref="K9:K13" si="1">I9/$I$14</f>
        <v>0.11772043402333016</v>
      </c>
      <c r="L9" s="4"/>
      <c r="M9" s="3">
        <v>0</v>
      </c>
      <c r="N9" s="4"/>
      <c r="O9" s="3">
        <v>626338151025</v>
      </c>
      <c r="P9" s="4"/>
      <c r="Q9" s="3">
        <v>1339535387</v>
      </c>
      <c r="R9" s="4"/>
      <c r="S9" s="3">
        <f t="shared" ref="S9:S12" si="2">M9+O9+Q9</f>
        <v>627677686412</v>
      </c>
      <c r="T9" s="4"/>
      <c r="U9" s="8">
        <f>S9/$S$14</f>
        <v>0.17708089224197449</v>
      </c>
    </row>
    <row r="10" spans="1:21">
      <c r="A10" s="1" t="s">
        <v>19</v>
      </c>
      <c r="C10" s="3">
        <v>0</v>
      </c>
      <c r="D10" s="4"/>
      <c r="E10" s="3">
        <v>677431467654</v>
      </c>
      <c r="F10" s="4"/>
      <c r="G10" s="3">
        <v>0</v>
      </c>
      <c r="H10" s="4"/>
      <c r="I10" s="3">
        <f t="shared" si="0"/>
        <v>677431467654</v>
      </c>
      <c r="J10" s="4"/>
      <c r="K10" s="8">
        <f t="shared" si="1"/>
        <v>0.4289415865779207</v>
      </c>
      <c r="L10" s="4"/>
      <c r="M10" s="3">
        <v>0</v>
      </c>
      <c r="N10" s="4"/>
      <c r="O10" s="3">
        <v>1958607370070</v>
      </c>
      <c r="P10" s="4"/>
      <c r="Q10" s="3">
        <v>37751551427</v>
      </c>
      <c r="R10" s="4"/>
      <c r="S10" s="3">
        <f t="shared" si="2"/>
        <v>1996358921497</v>
      </c>
      <c r="T10" s="4"/>
      <c r="U10" s="8">
        <f t="shared" ref="U10:U13" si="3">S10/$S$14</f>
        <v>0.56321425264410363</v>
      </c>
    </row>
    <row r="11" spans="1:21">
      <c r="A11" s="1" t="s">
        <v>18</v>
      </c>
      <c r="C11" s="3">
        <v>0</v>
      </c>
      <c r="D11" s="4"/>
      <c r="E11" s="3">
        <v>18190102813</v>
      </c>
      <c r="F11" s="4"/>
      <c r="G11" s="3">
        <v>0</v>
      </c>
      <c r="H11" s="4"/>
      <c r="I11" s="3">
        <f t="shared" si="0"/>
        <v>18190102813</v>
      </c>
      <c r="J11" s="4"/>
      <c r="K11" s="8">
        <f t="shared" si="1"/>
        <v>1.1517757785365918E-2</v>
      </c>
      <c r="L11" s="4"/>
      <c r="M11" s="3">
        <v>0</v>
      </c>
      <c r="N11" s="4"/>
      <c r="O11" s="3">
        <v>60206226818</v>
      </c>
      <c r="P11" s="4"/>
      <c r="Q11" s="3">
        <v>6573014253</v>
      </c>
      <c r="R11" s="4"/>
      <c r="S11" s="3">
        <f t="shared" si="2"/>
        <v>66779241071</v>
      </c>
      <c r="T11" s="4"/>
      <c r="U11" s="8">
        <f t="shared" si="3"/>
        <v>1.8839808787359993E-2</v>
      </c>
    </row>
    <row r="12" spans="1:21">
      <c r="A12" s="1" t="s">
        <v>17</v>
      </c>
      <c r="C12" s="3">
        <v>0</v>
      </c>
      <c r="D12" s="4"/>
      <c r="E12" s="3">
        <v>64459528944</v>
      </c>
      <c r="F12" s="4"/>
      <c r="G12" s="3">
        <v>0</v>
      </c>
      <c r="H12" s="4"/>
      <c r="I12" s="3">
        <f t="shared" si="0"/>
        <v>64459528944</v>
      </c>
      <c r="J12" s="4"/>
      <c r="K12" s="8">
        <f t="shared" si="1"/>
        <v>4.081501072138969E-2</v>
      </c>
      <c r="L12" s="4"/>
      <c r="M12" s="3">
        <v>0</v>
      </c>
      <c r="N12" s="4"/>
      <c r="O12" s="3">
        <v>211526988588</v>
      </c>
      <c r="P12" s="4"/>
      <c r="Q12" s="3">
        <v>5059611671</v>
      </c>
      <c r="R12" s="4"/>
      <c r="S12" s="3">
        <f t="shared" si="2"/>
        <v>216586600259</v>
      </c>
      <c r="T12" s="4"/>
      <c r="U12" s="8">
        <f t="shared" si="3"/>
        <v>6.1103571549212136E-2</v>
      </c>
    </row>
    <row r="13" spans="1:21">
      <c r="A13" s="1" t="s">
        <v>20</v>
      </c>
      <c r="C13" s="3">
        <v>0</v>
      </c>
      <c r="D13" s="4"/>
      <c r="E13" s="3">
        <v>6850747652</v>
      </c>
      <c r="F13" s="4"/>
      <c r="G13" s="3">
        <v>0</v>
      </c>
      <c r="H13" s="4"/>
      <c r="I13" s="3">
        <f>C13+E13+G13</f>
        <v>6850747652</v>
      </c>
      <c r="J13" s="4"/>
      <c r="K13" s="8">
        <f t="shared" si="1"/>
        <v>4.337812321105119E-3</v>
      </c>
      <c r="L13" s="4"/>
      <c r="M13" s="3">
        <v>0</v>
      </c>
      <c r="N13" s="4"/>
      <c r="O13" s="3">
        <v>6850747652</v>
      </c>
      <c r="P13" s="4"/>
      <c r="Q13" s="3">
        <v>0</v>
      </c>
      <c r="R13" s="4"/>
      <c r="S13" s="3">
        <f>M13+O13+Q13</f>
        <v>6850747652</v>
      </c>
      <c r="T13" s="4"/>
      <c r="U13" s="8">
        <f t="shared" si="3"/>
        <v>1.9327379848014601E-3</v>
      </c>
    </row>
    <row r="14" spans="1:21" ht="24.75" thickBot="1">
      <c r="C14" s="6">
        <f>SUM(C8:C13)</f>
        <v>0</v>
      </c>
      <c r="D14" s="4"/>
      <c r="E14" s="6">
        <f>SUM(E8:E13)</f>
        <v>952848831773</v>
      </c>
      <c r="F14" s="4"/>
      <c r="G14" s="6">
        <f>SUM(G8:G13)</f>
        <v>626460540066</v>
      </c>
      <c r="H14" s="4"/>
      <c r="I14" s="6">
        <f>SUM(I8:I13)</f>
        <v>1579309371839</v>
      </c>
      <c r="J14" s="4"/>
      <c r="K14" s="9">
        <f>SUM(K8:K13)</f>
        <v>1</v>
      </c>
      <c r="L14" s="4"/>
      <c r="M14" s="6">
        <f>SUM(M8:M13)</f>
        <v>0</v>
      </c>
      <c r="N14" s="4"/>
      <c r="O14" s="6">
        <f>SUM(O8:O13)</f>
        <v>2863529484153</v>
      </c>
      <c r="P14" s="4"/>
      <c r="Q14" s="6">
        <f>SUM(Q8:Q13)</f>
        <v>681052195243</v>
      </c>
      <c r="R14" s="4"/>
      <c r="S14" s="6">
        <f>SUM(S8:S13)</f>
        <v>3544581679396</v>
      </c>
      <c r="T14" s="4"/>
      <c r="U14" s="9">
        <f>SUM(U8:U13)</f>
        <v>0.99999999999999989</v>
      </c>
    </row>
    <row r="15" spans="1:21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3:2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2023-01-24T14:17:18Z</dcterms:created>
  <dcterms:modified xsi:type="dcterms:W3CDTF">2023-01-30T15:04:46Z</dcterms:modified>
</cp:coreProperties>
</file>