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akrami\Desktop\پرتفوی ماهانه\اسفند 99\"/>
    </mc:Choice>
  </mc:AlternateContent>
  <xr:revisionPtr revIDLastSave="0" documentId="13_ncr:1_{08B9F699-BCE3-416C-B672-E1B35A781030}" xr6:coauthVersionLast="46" xr6:coauthVersionMax="46" xr10:uidLastSave="{00000000-0000-0000-0000-000000000000}"/>
  <bookViews>
    <workbookView xWindow="-120" yWindow="-120" windowWidth="29040" windowHeight="15840" tabRatio="803" activeTab="1" xr2:uid="{00000000-000D-0000-FFFF-FFFF00000000}"/>
  </bookViews>
  <sheets>
    <sheet name="Sheet1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</workbook>
</file>

<file path=xl/calcChain.xml><?xml version="1.0" encoding="utf-8"?>
<calcChain xmlns="http://schemas.openxmlformats.org/spreadsheetml/2006/main">
  <c r="E11" i="15" l="1"/>
  <c r="I13" i="9"/>
  <c r="G11" i="15" l="1"/>
  <c r="C11" i="15"/>
  <c r="C11" i="12"/>
  <c r="E11" i="12"/>
  <c r="G11" i="12"/>
  <c r="I11" i="12"/>
  <c r="K11" i="12"/>
  <c r="M11" i="12"/>
  <c r="O11" i="12"/>
  <c r="Q11" i="12"/>
  <c r="U11" i="11"/>
  <c r="K11" i="11"/>
  <c r="I11" i="11"/>
  <c r="C11" i="11"/>
  <c r="E11" i="11"/>
  <c r="G11" i="11"/>
  <c r="M11" i="11"/>
  <c r="O11" i="11"/>
  <c r="Q11" i="11"/>
  <c r="S11" i="11"/>
  <c r="E12" i="10"/>
  <c r="G12" i="10"/>
  <c r="I12" i="10"/>
  <c r="M12" i="10"/>
  <c r="O12" i="10"/>
  <c r="Q12" i="10"/>
  <c r="E13" i="9"/>
  <c r="G13" i="9"/>
  <c r="M13" i="9"/>
  <c r="O13" i="9"/>
  <c r="Q13" i="9"/>
  <c r="O10" i="7"/>
  <c r="M10" i="7"/>
  <c r="S10" i="7"/>
  <c r="Q10" i="7"/>
  <c r="K10" i="7"/>
  <c r="I10" i="7"/>
  <c r="S10" i="6"/>
  <c r="K10" i="6"/>
  <c r="M10" i="6"/>
  <c r="O10" i="6"/>
  <c r="Q10" i="6"/>
  <c r="AK11" i="3"/>
  <c r="Q11" i="3"/>
  <c r="S11" i="3"/>
  <c r="W11" i="3"/>
  <c r="AA11" i="3"/>
  <c r="AG11" i="3"/>
  <c r="AI11" i="3"/>
  <c r="Y13" i="1"/>
  <c r="E13" i="1"/>
  <c r="G13" i="1"/>
  <c r="K13" i="1"/>
  <c r="O13" i="1"/>
  <c r="U13" i="1"/>
  <c r="W13" i="1"/>
</calcChain>
</file>

<file path=xl/sharedStrings.xml><?xml version="1.0" encoding="utf-8"?>
<sst xmlns="http://schemas.openxmlformats.org/spreadsheetml/2006/main" count="388" uniqueCount="86">
  <si>
    <t>صندوق سرمایه‌گذاری در اوراق بهادار مبتنی بر سکه طلای مفید</t>
  </si>
  <si>
    <t>صورت وضعیت پورتفوی</t>
  </si>
  <si>
    <t>برای ماه منتهی به 1399/12/30</t>
  </si>
  <si>
    <t>نام شرکت</t>
  </si>
  <si>
    <t>1399/11/30</t>
  </si>
  <si>
    <t>تغییرات طی دوره</t>
  </si>
  <si>
    <t>1399/12/30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</si>
  <si>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</si>
  <si>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</si>
  <si>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</si>
  <si>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</si>
  <si>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</si>
  <si>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</si>
  <si>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</si>
  <si>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</si>
  <si>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سکه تمام بهارتحویل1روزه صادرات</t>
  </si>
  <si>
    <t>سکه تمام بهارتحویلی 1روزه رفاه</t>
  </si>
  <si>
    <t>سکه تمام بهارتحویلی1روزه سامان</t>
  </si>
  <si>
    <t>سکه تمام بهارتحویلی1روز صادرات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</si>
  <si>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</si>
  <si>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</si>
  <si>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</si>
  <si>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</si>
  <si>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</si>
  <si>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</si>
  <si>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</si>
  <si>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</si>
  <si>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</si>
  <si>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اسنادخزانه-م11بودجه98-001013</t>
  </si>
  <si>
    <t>بله</t>
  </si>
  <si>
    <t>1398/07/09</t>
  </si>
  <si>
    <t>1400/10/13</t>
  </si>
  <si>
    <t>صكوك اجاره مخابرات-3 ماهه 16%</t>
  </si>
  <si>
    <t>1397/02/30</t>
  </si>
  <si>
    <t>1401/02/30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</si>
  <si>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</si>
  <si>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</si>
  <si>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</si>
  <si>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</si>
  <si>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</si>
  <si>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</si>
  <si>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</si>
  <si>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</si>
  <si>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</si>
  <si>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</si>
  <si>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</si>
  <si>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</si>
  <si>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</si>
  <si>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بانک پاسارگاد هفت تیر</t>
  </si>
  <si>
    <t>207-8100-16622166-1</t>
  </si>
  <si>
    <t>1399/07/05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</si>
  <si>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</si>
  <si>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</si>
  <si>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</si>
  <si>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</si>
  <si>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</si>
  <si>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</si>
  <si>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</si>
  <si>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</si>
  <si>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</si>
  <si>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</si>
  <si>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</si>
  <si>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</si>
  <si>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</si>
  <si>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صکوک اجاره مخابرات-3 ماهه 16%</t>
  </si>
  <si>
    <t>سود و زیان ناشی از فروش</t>
  </si>
  <si>
    <t>اسنادخزانه-م3بودجه97-990721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</si>
  <si>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</si>
  <si>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</si>
  <si>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</si>
  <si>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</si>
  <si>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</si>
  <si>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</si>
  <si>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</si>
  <si>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</si>
  <si>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</si>
  <si>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</si>
  <si>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</si>
  <si>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</si>
  <si>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</si>
  <si>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</si>
  <si>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</si>
  <si>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1399/12/01</t>
  </si>
  <si>
    <t xml:space="preserve">از ابتدای سال مالی </t>
  </si>
  <si>
    <t>تا پایان ماه</t>
  </si>
  <si>
    <t>سکه تمام بهارتحویل1روزه صادرات 0012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</si>
</sst>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 x14ac:knownFonts="1">
    <font>
      <sz val="11"/>
      <name val="Calibri"/>
    </font>
    <font>
      <sz val="11"/>
      <name val="Calibri"/>
      <family val="2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33</xdr:row>
          <xdr:rowOff>133350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7EE1CA39-F6F7-4A47-B3C2-775B1BC44D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A0945-A56A-4FF8-906E-B52636D590E3}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51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33</xdr:row>
                <xdr:rowOff>133350</xdr:rowOff>
              </to>
            </anchor>
          </objectPr>
        </oleObject>
      </mc:Choice>
      <mc:Fallback>
        <oleObject progId="Document" shapeId="2051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2"/>
  <sheetViews>
    <sheetView rightToLeft="1" workbookViewId="0">
      <selection activeCell="G11" sqref="G11"/>
    </sheetView>
  </sheetViews>
  <sheetFormatPr defaultRowHeight="22.5" x14ac:dyDescent="0.25"/>
  <cols>
    <col min="1" max="1" width="34.140625" style="2" bestFit="1" customWidth="1"/>
    <col min="2" max="2" width="1" style="2" customWidth="1"/>
    <col min="3" max="3" width="17" style="2" bestFit="1" customWidth="1"/>
    <col min="4" max="4" width="1" style="2" customWidth="1"/>
    <col min="5" max="5" width="18.42578125" style="2" bestFit="1" customWidth="1"/>
    <col min="6" max="6" width="1" style="2" customWidth="1"/>
    <col min="7" max="7" width="13.140625" style="2" bestFit="1" customWidth="1"/>
    <col min="8" max="8" width="1" style="2" customWidth="1"/>
    <col min="9" max="9" width="15.140625" style="2" bestFit="1" customWidth="1"/>
    <col min="10" max="10" width="1" style="2" customWidth="1"/>
    <col min="11" max="11" width="17" style="2" bestFit="1" customWidth="1"/>
    <col min="12" max="12" width="1" style="2" customWidth="1"/>
    <col min="13" max="13" width="18.42578125" style="2" bestFit="1" customWidth="1"/>
    <col min="14" max="14" width="1" style="2" customWidth="1"/>
    <col min="15" max="15" width="14.140625" style="2" bestFit="1" customWidth="1"/>
    <col min="16" max="16" width="1" style="2" customWidth="1"/>
    <col min="17" max="17" width="16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 x14ac:dyDescent="0.25">
      <c r="A3" s="14" t="s">
        <v>51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" x14ac:dyDescent="0.25">
      <c r="A6" s="15" t="s">
        <v>55</v>
      </c>
      <c r="C6" s="16" t="s">
        <v>53</v>
      </c>
      <c r="D6" s="16" t="s">
        <v>53</v>
      </c>
      <c r="E6" s="16" t="s">
        <v>53</v>
      </c>
      <c r="F6" s="16" t="s">
        <v>53</v>
      </c>
      <c r="G6" s="16" t="s">
        <v>53</v>
      </c>
      <c r="H6" s="16" t="s">
        <v>53</v>
      </c>
      <c r="I6" s="16" t="s">
        <v>53</v>
      </c>
      <c r="K6" s="16" t="s">
        <v>54</v>
      </c>
      <c r="L6" s="16" t="s">
        <v>54</v>
      </c>
      <c r="M6" s="16" t="s">
        <v>54</v>
      </c>
      <c r="N6" s="16" t="s">
        <v>54</v>
      </c>
      <c r="O6" s="16" t="s">
        <v>54</v>
      </c>
      <c r="P6" s="16" t="s">
        <v>54</v>
      </c>
      <c r="Q6" s="16" t="s">
        <v>54</v>
      </c>
    </row>
    <row r="7" spans="1:17" ht="24" x14ac:dyDescent="0.25">
      <c r="A7" s="16" t="s">
        <v>55</v>
      </c>
      <c r="C7" s="16" t="s">
        <v>71</v>
      </c>
      <c r="E7" s="16" t="s">
        <v>68</v>
      </c>
      <c r="G7" s="16" t="s">
        <v>69</v>
      </c>
      <c r="I7" s="16" t="s">
        <v>72</v>
      </c>
      <c r="K7" s="16" t="s">
        <v>71</v>
      </c>
      <c r="M7" s="16" t="s">
        <v>68</v>
      </c>
      <c r="O7" s="16" t="s">
        <v>69</v>
      </c>
      <c r="Q7" s="16" t="s">
        <v>72</v>
      </c>
    </row>
    <row r="8" spans="1:17" x14ac:dyDescent="0.25">
      <c r="A8" s="2" t="s">
        <v>66</v>
      </c>
      <c r="C8" s="4">
        <v>0</v>
      </c>
      <c r="E8" s="4">
        <v>0</v>
      </c>
      <c r="G8" s="4">
        <v>0</v>
      </c>
      <c r="I8" s="4">
        <v>0</v>
      </c>
      <c r="K8" s="4">
        <v>0</v>
      </c>
      <c r="M8" s="4">
        <v>0</v>
      </c>
      <c r="O8" s="4">
        <v>784874230</v>
      </c>
      <c r="Q8" s="4">
        <v>784874230</v>
      </c>
    </row>
    <row r="9" spans="1:17" x14ac:dyDescent="0.25">
      <c r="A9" s="2" t="s">
        <v>32</v>
      </c>
      <c r="C9" s="4">
        <v>227634244</v>
      </c>
      <c r="E9" s="8">
        <v>-462416171</v>
      </c>
      <c r="G9" s="4">
        <v>0</v>
      </c>
      <c r="I9" s="8">
        <v>-234781927</v>
      </c>
      <c r="J9" s="8"/>
      <c r="K9" s="8">
        <v>1696748718</v>
      </c>
      <c r="L9" s="8"/>
      <c r="M9" s="8">
        <v>-499409465</v>
      </c>
      <c r="N9" s="8"/>
      <c r="O9" s="8">
        <v>0</v>
      </c>
      <c r="Q9" s="4">
        <v>1197339253</v>
      </c>
    </row>
    <row r="10" spans="1:17" x14ac:dyDescent="0.25">
      <c r="A10" s="2" t="s">
        <v>28</v>
      </c>
      <c r="C10" s="4">
        <v>0</v>
      </c>
      <c r="E10" s="4">
        <v>439920250</v>
      </c>
      <c r="G10" s="4">
        <v>0</v>
      </c>
      <c r="I10" s="4">
        <v>439920250</v>
      </c>
      <c r="K10" s="4">
        <v>0</v>
      </c>
      <c r="M10" s="4">
        <v>1767019184</v>
      </c>
      <c r="O10" s="4">
        <v>0</v>
      </c>
      <c r="Q10" s="4">
        <v>1767019184</v>
      </c>
    </row>
    <row r="11" spans="1:17" ht="23.25" thickBot="1" x14ac:dyDescent="0.3">
      <c r="C11" s="5">
        <f>SUM(C8:C10)</f>
        <v>227634244</v>
      </c>
      <c r="E11" s="11">
        <f>SUM(E8:E10)</f>
        <v>-22495921</v>
      </c>
      <c r="G11" s="5">
        <f>SUM(G8:G10)</f>
        <v>0</v>
      </c>
      <c r="I11" s="5">
        <f>SUM(I8:I10)</f>
        <v>205138323</v>
      </c>
      <c r="K11" s="5">
        <f>SUM(K8:K10)</f>
        <v>1696748718</v>
      </c>
      <c r="M11" s="5">
        <f>SUM(M8:M10)</f>
        <v>1267609719</v>
      </c>
      <c r="O11" s="5">
        <f>SUM(O8:O10)</f>
        <v>784874230</v>
      </c>
      <c r="Q11" s="5">
        <f>SUM(Q8:Q10)</f>
        <v>3749232667</v>
      </c>
    </row>
    <row r="12" spans="1:17" ht="23.25" thickTop="1" x14ac:dyDescent="0.25"/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8"/>
  <sheetViews>
    <sheetView rightToLeft="1" workbookViewId="0">
      <selection activeCell="G14" sqref="G14"/>
    </sheetView>
  </sheetViews>
  <sheetFormatPr defaultRowHeight="22.5" x14ac:dyDescent="0.25"/>
  <cols>
    <col min="1" max="1" width="29.42578125" style="2" bestFit="1" customWidth="1"/>
    <col min="2" max="2" width="1" style="2" customWidth="1"/>
    <col min="3" max="3" width="14.28515625" style="2" bestFit="1" customWidth="1"/>
    <col min="4" max="4" width="1" style="2" customWidth="1"/>
    <col min="5" max="5" width="32.5703125" style="2" bestFit="1" customWidth="1"/>
    <col min="6" max="6" width="1" style="2" customWidth="1"/>
    <col min="7" max="7" width="28.7109375" style="2" bestFit="1" customWidth="1"/>
    <col min="8" max="8" width="1" style="2" customWidth="1"/>
    <col min="9" max="9" width="32.5703125" style="2" bestFit="1" customWidth="1"/>
    <col min="10" max="10" width="1" style="2" customWidth="1"/>
    <col min="11" max="11" width="28.7109375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" x14ac:dyDescent="0.25">
      <c r="A3" s="14" t="s">
        <v>51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1" ht="24" x14ac:dyDescent="0.25">
      <c r="A6" s="16" t="s">
        <v>73</v>
      </c>
      <c r="B6" s="16" t="s">
        <v>73</v>
      </c>
      <c r="C6" s="16" t="s">
        <v>73</v>
      </c>
      <c r="E6" s="16" t="s">
        <v>53</v>
      </c>
      <c r="F6" s="16" t="s">
        <v>53</v>
      </c>
      <c r="G6" s="16" t="s">
        <v>53</v>
      </c>
      <c r="I6" s="16" t="s">
        <v>54</v>
      </c>
      <c r="J6" s="16" t="s">
        <v>54</v>
      </c>
      <c r="K6" s="16" t="s">
        <v>54</v>
      </c>
    </row>
    <row r="7" spans="1:11" ht="24" x14ac:dyDescent="0.25">
      <c r="A7" s="16" t="s">
        <v>74</v>
      </c>
      <c r="C7" s="16" t="s">
        <v>38</v>
      </c>
      <c r="E7" s="16" t="s">
        <v>75</v>
      </c>
      <c r="G7" s="16" t="s">
        <v>76</v>
      </c>
      <c r="I7" s="16" t="s">
        <v>75</v>
      </c>
      <c r="K7" s="16" t="s">
        <v>76</v>
      </c>
    </row>
    <row r="8" spans="1:11" x14ac:dyDescent="0.25">
      <c r="A8" s="2" t="s">
        <v>44</v>
      </c>
      <c r="C8" s="2" t="s">
        <v>45</v>
      </c>
      <c r="E8" s="4">
        <v>51208100</v>
      </c>
      <c r="G8" s="9">
        <v>1</v>
      </c>
      <c r="I8" s="4">
        <v>222788512</v>
      </c>
      <c r="K8" s="9">
        <v>1</v>
      </c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0" sqref="C10"/>
    </sheetView>
  </sheetViews>
  <sheetFormatPr defaultRowHeight="22.5" x14ac:dyDescent="0.25"/>
  <cols>
    <col min="1" max="1" width="42" style="2" bestFit="1" customWidth="1"/>
    <col min="2" max="2" width="1" style="2" customWidth="1"/>
    <col min="3" max="3" width="12.7109375" style="2" bestFit="1" customWidth="1"/>
    <col min="4" max="4" width="1" style="2" customWidth="1"/>
    <col min="5" max="5" width="19.2851562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5" ht="24" x14ac:dyDescent="0.25">
      <c r="A2" s="14" t="s">
        <v>0</v>
      </c>
      <c r="B2" s="14"/>
      <c r="C2" s="14"/>
      <c r="D2" s="14"/>
      <c r="E2" s="14"/>
    </row>
    <row r="3" spans="1:5" ht="24" x14ac:dyDescent="0.25">
      <c r="A3" s="14" t="s">
        <v>51</v>
      </c>
      <c r="B3" s="14"/>
      <c r="C3" s="14"/>
      <c r="D3" s="14"/>
      <c r="E3" s="14"/>
    </row>
    <row r="4" spans="1:5" ht="24" x14ac:dyDescent="0.25">
      <c r="A4" s="14" t="s">
        <v>2</v>
      </c>
      <c r="B4" s="14"/>
      <c r="C4" s="14"/>
      <c r="D4" s="14"/>
      <c r="E4" s="14"/>
    </row>
    <row r="5" spans="1:5" ht="24" x14ac:dyDescent="0.25">
      <c r="E5" s="1" t="s">
        <v>83</v>
      </c>
    </row>
    <row r="6" spans="1:5" ht="24" x14ac:dyDescent="0.25">
      <c r="A6" s="15" t="s">
        <v>77</v>
      </c>
      <c r="C6" s="16" t="s">
        <v>53</v>
      </c>
      <c r="E6" s="16" t="s">
        <v>84</v>
      </c>
    </row>
    <row r="7" spans="1:5" ht="24" x14ac:dyDescent="0.25">
      <c r="A7" s="16" t="s">
        <v>77</v>
      </c>
      <c r="C7" s="16" t="s">
        <v>41</v>
      </c>
      <c r="E7" s="16" t="s">
        <v>41</v>
      </c>
    </row>
    <row r="8" spans="1:5" x14ac:dyDescent="0.25">
      <c r="A8" s="2" t="s">
        <v>77</v>
      </c>
      <c r="C8" s="4">
        <v>0</v>
      </c>
      <c r="E8" s="4">
        <v>400000000</v>
      </c>
    </row>
    <row r="9" spans="1:5" x14ac:dyDescent="0.25">
      <c r="A9" s="2" t="s">
        <v>78</v>
      </c>
      <c r="C9" s="4">
        <v>87411401</v>
      </c>
      <c r="E9" s="4">
        <v>301677255</v>
      </c>
    </row>
    <row r="10" spans="1:5" ht="24.75" thickBot="1" x14ac:dyDescent="0.3">
      <c r="A10" s="3" t="s">
        <v>60</v>
      </c>
      <c r="C10" s="5">
        <v>87411401</v>
      </c>
      <c r="E10" s="5">
        <v>701677255</v>
      </c>
    </row>
    <row r="11" spans="1:5" ht="23.25" thickTop="1" x14ac:dyDescent="0.25"/>
  </sheetData>
  <mergeCells count="8">
    <mergeCell ref="E7"/>
    <mergeCell ref="E6"/>
    <mergeCell ref="A4:E4"/>
    <mergeCell ref="A3:E3"/>
    <mergeCell ref="A2:E2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4"/>
  <sheetViews>
    <sheetView rightToLeft="1" tabSelected="1" workbookViewId="0">
      <selection activeCell="A22" sqref="A22"/>
    </sheetView>
  </sheetViews>
  <sheetFormatPr defaultRowHeight="22.5" x14ac:dyDescent="0.25"/>
  <cols>
    <col min="1" max="1" width="33.42578125" style="2" bestFit="1" customWidth="1"/>
    <col min="2" max="2" width="1" style="2" customWidth="1"/>
    <col min="3" max="3" width="11.4257812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20.42578125" style="2" bestFit="1" customWidth="1"/>
    <col min="8" max="8" width="1" style="2" customWidth="1"/>
    <col min="9" max="9" width="9.42578125" style="2" bestFit="1" customWidth="1"/>
    <col min="10" max="10" width="1" style="2" customWidth="1"/>
    <col min="11" max="11" width="18.5703125" style="2" bestFit="1" customWidth="1"/>
    <col min="12" max="12" width="1" style="2" customWidth="1"/>
    <col min="13" max="13" width="10.7109375" style="2" bestFit="1" customWidth="1"/>
    <col min="14" max="14" width="1" style="2" customWidth="1"/>
    <col min="15" max="15" width="18.5703125" style="2" bestFit="1" customWidth="1"/>
    <col min="16" max="16" width="1" style="2" customWidth="1"/>
    <col min="17" max="17" width="11.42578125" style="2" bestFit="1" customWidth="1"/>
    <col min="18" max="18" width="1" style="2" customWidth="1"/>
    <col min="19" max="19" width="11.42578125" style="2" bestFit="1" customWidth="1"/>
    <col min="20" max="20" width="1" style="2" customWidth="1"/>
    <col min="21" max="21" width="20.42578125" style="2" bestFit="1" customWidth="1"/>
    <col min="22" max="22" width="1" style="2" customWidth="1"/>
    <col min="23" max="23" width="20.42578125" style="2" bestFit="1" customWidth="1"/>
    <col min="24" max="24" width="1" style="2" customWidth="1"/>
    <col min="25" max="25" width="30.7109375" style="2" bestFit="1" customWidth="1"/>
    <col min="26" max="26" width="1" style="2" customWidth="1"/>
    <col min="27" max="27" width="9.140625" style="2" customWidth="1"/>
    <col min="28" max="16384" width="9.140625" style="2"/>
  </cols>
  <sheetData>
    <row r="2" spans="1:25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4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x14ac:dyDescent="0.25">
      <c r="Y5" s="4"/>
    </row>
    <row r="6" spans="1:25" ht="24" x14ac:dyDescent="0.25">
      <c r="A6" s="15" t="s">
        <v>3</v>
      </c>
      <c r="C6" s="16" t="s">
        <v>82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" x14ac:dyDescent="0.2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" x14ac:dyDescent="0.2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 x14ac:dyDescent="0.25">
      <c r="A9" s="2" t="s">
        <v>15</v>
      </c>
      <c r="C9" s="4">
        <v>696200</v>
      </c>
      <c r="E9" s="4">
        <v>307887855713</v>
      </c>
      <c r="G9" s="4">
        <v>818403115750</v>
      </c>
      <c r="I9" s="4">
        <v>500</v>
      </c>
      <c r="K9" s="4">
        <v>531163622</v>
      </c>
      <c r="M9" s="8">
        <v>-696700</v>
      </c>
      <c r="O9" s="4">
        <v>744103775561</v>
      </c>
      <c r="Q9" s="4">
        <v>0</v>
      </c>
      <c r="S9" s="4">
        <v>0</v>
      </c>
      <c r="U9" s="4">
        <v>0</v>
      </c>
      <c r="W9" s="4">
        <v>0</v>
      </c>
      <c r="Y9" s="6">
        <v>0</v>
      </c>
    </row>
    <row r="10" spans="1:25" x14ac:dyDescent="0.25">
      <c r="A10" s="2" t="s">
        <v>16</v>
      </c>
      <c r="C10" s="4">
        <v>1148300</v>
      </c>
      <c r="E10" s="4">
        <v>548407017894</v>
      </c>
      <c r="G10" s="4">
        <v>1349056858387</v>
      </c>
      <c r="I10" s="4">
        <v>0</v>
      </c>
      <c r="K10" s="4">
        <v>0</v>
      </c>
      <c r="M10" s="8">
        <v>-6200</v>
      </c>
      <c r="O10" s="4">
        <v>6666202568</v>
      </c>
      <c r="Q10" s="4">
        <v>1142100</v>
      </c>
      <c r="S10" s="4">
        <v>1091000</v>
      </c>
      <c r="U10" s="4">
        <v>545446011608</v>
      </c>
      <c r="W10" s="4">
        <v>1244473561125</v>
      </c>
      <c r="Y10" s="6">
        <v>0.57068603541738838</v>
      </c>
    </row>
    <row r="11" spans="1:25" x14ac:dyDescent="0.25">
      <c r="A11" s="2" t="s">
        <v>17</v>
      </c>
      <c r="C11" s="4">
        <v>121300</v>
      </c>
      <c r="E11" s="4">
        <v>76483543495</v>
      </c>
      <c r="G11" s="4">
        <v>142470489000</v>
      </c>
      <c r="I11" s="4">
        <v>0</v>
      </c>
      <c r="K11" s="4">
        <v>0</v>
      </c>
      <c r="M11" s="8">
        <v>-5800</v>
      </c>
      <c r="O11" s="4">
        <v>6105408307</v>
      </c>
      <c r="Q11" s="4">
        <v>115500</v>
      </c>
      <c r="S11" s="4">
        <v>1090001</v>
      </c>
      <c r="U11" s="4">
        <v>72826457322</v>
      </c>
      <c r="W11" s="4">
        <v>125737746605</v>
      </c>
      <c r="Y11" s="6">
        <v>5.7660345991967669E-2</v>
      </c>
    </row>
    <row r="12" spans="1:25" x14ac:dyDescent="0.25">
      <c r="A12" s="2" t="s">
        <v>18</v>
      </c>
      <c r="C12" s="4">
        <v>0</v>
      </c>
      <c r="E12" s="4">
        <v>0</v>
      </c>
      <c r="G12" s="4">
        <v>0</v>
      </c>
      <c r="I12" s="4">
        <v>692100</v>
      </c>
      <c r="K12" s="4">
        <v>739162800000</v>
      </c>
      <c r="M12" s="4">
        <v>0</v>
      </c>
      <c r="O12" s="4">
        <v>0</v>
      </c>
      <c r="Q12" s="4">
        <v>692100</v>
      </c>
      <c r="S12" s="4">
        <v>1090000</v>
      </c>
      <c r="U12" s="4">
        <v>739162800000</v>
      </c>
      <c r="W12" s="4">
        <v>749900385450</v>
      </c>
      <c r="Y12" s="6">
        <v>0.34388651659546671</v>
      </c>
    </row>
    <row r="13" spans="1:25" ht="23.25" thickBot="1" x14ac:dyDescent="0.3">
      <c r="E13" s="5">
        <f>SUM(E9:E12)</f>
        <v>932778417102</v>
      </c>
      <c r="G13" s="5">
        <f>SUM(G9:G12)</f>
        <v>2309930463137</v>
      </c>
      <c r="K13" s="5">
        <f>SUM(K9:K12)</f>
        <v>739693963622</v>
      </c>
      <c r="O13" s="5">
        <f>SUM(O9:O12)</f>
        <v>756875386436</v>
      </c>
      <c r="U13" s="5">
        <f>SUM(U9:U12)</f>
        <v>1357435268930</v>
      </c>
      <c r="W13" s="5">
        <f>SUM(W9:W12)</f>
        <v>2120111693180</v>
      </c>
      <c r="Y13" s="7">
        <f>SUM(Y9:Y12)</f>
        <v>0.97223289800482271</v>
      </c>
    </row>
    <row r="14" spans="1:25" ht="23.25" thickTop="1" x14ac:dyDescent="0.25"/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2"/>
  <sheetViews>
    <sheetView rightToLeft="1" topLeftCell="D1" workbookViewId="0">
      <selection activeCell="I23" sqref="I23"/>
    </sheetView>
  </sheetViews>
  <sheetFormatPr defaultRowHeight="22.5" x14ac:dyDescent="0.25"/>
  <cols>
    <col min="1" max="1" width="34.140625" style="2" bestFit="1" customWidth="1"/>
    <col min="2" max="2" width="1" style="2" customWidth="1"/>
    <col min="3" max="3" width="21.7109375" style="2" bestFit="1" customWidth="1"/>
    <col min="4" max="4" width="1" style="2" customWidth="1"/>
    <col min="5" max="5" width="19.140625" style="2" bestFit="1" customWidth="1"/>
    <col min="6" max="6" width="1" style="2" customWidth="1"/>
    <col min="7" max="7" width="12.7109375" style="2" bestFit="1" customWidth="1"/>
    <col min="8" max="8" width="1" style="2" customWidth="1"/>
    <col min="9" max="9" width="15.5703125" style="2" bestFit="1" customWidth="1"/>
    <col min="10" max="10" width="1" style="2" customWidth="1"/>
    <col min="11" max="11" width="9.28515625" style="2" bestFit="1" customWidth="1"/>
    <col min="12" max="12" width="1" style="2" customWidth="1"/>
    <col min="13" max="13" width="9.5703125" style="2" bestFit="1" customWidth="1"/>
    <col min="14" max="14" width="1" style="2" customWidth="1"/>
    <col min="15" max="15" width="8.28515625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18.85546875" style="2" bestFit="1" customWidth="1"/>
    <col min="20" max="20" width="1" style="2" customWidth="1"/>
    <col min="21" max="21" width="6.28515625" style="2" bestFit="1" customWidth="1"/>
    <col min="22" max="22" width="1" style="2" customWidth="1"/>
    <col min="23" max="23" width="14.85546875" style="2" bestFit="1" customWidth="1"/>
    <col min="24" max="24" width="1" style="2" customWidth="1"/>
    <col min="25" max="25" width="6.28515625" style="2" bestFit="1" customWidth="1"/>
    <col min="26" max="26" width="1" style="2" customWidth="1"/>
    <col min="27" max="27" width="12" style="2" bestFit="1" customWidth="1"/>
    <col min="28" max="28" width="1" style="2" customWidth="1"/>
    <col min="29" max="29" width="8.28515625" style="2" bestFit="1" customWidth="1"/>
    <col min="30" max="30" width="1" style="2" customWidth="1"/>
    <col min="31" max="31" width="18.85546875" style="2" bestFit="1" customWidth="1"/>
    <col min="32" max="32" width="1" style="2" customWidth="1"/>
    <col min="33" max="33" width="17.28515625" style="2" bestFit="1" customWidth="1"/>
    <col min="34" max="34" width="1" style="2" customWidth="1"/>
    <col min="35" max="35" width="18.85546875" style="2" bestFit="1" customWidth="1"/>
    <col min="36" max="36" width="1" style="2" customWidth="1"/>
    <col min="37" max="37" width="30.7109375" style="2" bestFit="1" customWidth="1"/>
    <col min="38" max="38" width="1" style="2" customWidth="1"/>
    <col min="39" max="39" width="9.140625" style="2" customWidth="1"/>
    <col min="40" max="16384" width="9.140625" style="2"/>
  </cols>
  <sheetData>
    <row r="2" spans="1:3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24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1:37" x14ac:dyDescent="0.25">
      <c r="AK5" s="4"/>
    </row>
    <row r="6" spans="1:37" ht="24" x14ac:dyDescent="0.25">
      <c r="A6" s="16" t="s">
        <v>20</v>
      </c>
      <c r="B6" s="16" t="s">
        <v>20</v>
      </c>
      <c r="C6" s="16" t="s">
        <v>20</v>
      </c>
      <c r="D6" s="16" t="s">
        <v>20</v>
      </c>
      <c r="E6" s="16" t="s">
        <v>20</v>
      </c>
      <c r="F6" s="16" t="s">
        <v>20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6" t="s">
        <v>20</v>
      </c>
      <c r="O6" s="16" t="s">
        <v>82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" x14ac:dyDescent="0.25">
      <c r="A7" s="15" t="s">
        <v>21</v>
      </c>
      <c r="C7" s="15" t="s">
        <v>22</v>
      </c>
      <c r="E7" s="15" t="s">
        <v>23</v>
      </c>
      <c r="G7" s="15" t="s">
        <v>24</v>
      </c>
      <c r="I7" s="15" t="s">
        <v>25</v>
      </c>
      <c r="K7" s="15" t="s">
        <v>26</v>
      </c>
      <c r="M7" s="15" t="s">
        <v>19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27</v>
      </c>
      <c r="AG7" s="15" t="s">
        <v>8</v>
      </c>
      <c r="AI7" s="15" t="s">
        <v>9</v>
      </c>
      <c r="AK7" s="15" t="s">
        <v>13</v>
      </c>
    </row>
    <row r="8" spans="1:37" ht="24" x14ac:dyDescent="0.25">
      <c r="A8" s="16" t="s">
        <v>21</v>
      </c>
      <c r="C8" s="16" t="s">
        <v>22</v>
      </c>
      <c r="E8" s="16" t="s">
        <v>23</v>
      </c>
      <c r="G8" s="16" t="s">
        <v>24</v>
      </c>
      <c r="I8" s="16" t="s">
        <v>25</v>
      </c>
      <c r="K8" s="16" t="s">
        <v>26</v>
      </c>
      <c r="M8" s="16" t="s">
        <v>19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27</v>
      </c>
      <c r="AG8" s="16" t="s">
        <v>8</v>
      </c>
      <c r="AI8" s="16" t="s">
        <v>9</v>
      </c>
      <c r="AK8" s="16" t="s">
        <v>13</v>
      </c>
    </row>
    <row r="9" spans="1:37" x14ac:dyDescent="0.25">
      <c r="A9" s="2" t="s">
        <v>28</v>
      </c>
      <c r="C9" s="2" t="s">
        <v>29</v>
      </c>
      <c r="E9" s="2" t="s">
        <v>29</v>
      </c>
      <c r="G9" s="2" t="s">
        <v>30</v>
      </c>
      <c r="I9" s="2" t="s">
        <v>31</v>
      </c>
      <c r="K9" s="4">
        <v>0</v>
      </c>
      <c r="M9" s="4">
        <v>0</v>
      </c>
      <c r="O9" s="4">
        <v>40000</v>
      </c>
      <c r="Q9" s="4">
        <v>32586753066</v>
      </c>
      <c r="S9" s="4">
        <v>33913852000</v>
      </c>
      <c r="U9" s="4">
        <v>0</v>
      </c>
      <c r="W9" s="4">
        <v>0</v>
      </c>
      <c r="Y9" s="4">
        <v>0</v>
      </c>
      <c r="AA9" s="4">
        <v>0</v>
      </c>
      <c r="AC9" s="4">
        <v>40000</v>
      </c>
      <c r="AE9" s="4">
        <v>859000</v>
      </c>
      <c r="AG9" s="4">
        <v>32586753066</v>
      </c>
      <c r="AI9" s="4">
        <v>34353772250</v>
      </c>
      <c r="AK9" s="6">
        <v>1.5753824508140887E-2</v>
      </c>
    </row>
    <row r="10" spans="1:37" x14ac:dyDescent="0.25">
      <c r="A10" s="2" t="s">
        <v>32</v>
      </c>
      <c r="C10" s="2" t="s">
        <v>29</v>
      </c>
      <c r="E10" s="2" t="s">
        <v>29</v>
      </c>
      <c r="G10" s="2" t="s">
        <v>33</v>
      </c>
      <c r="I10" s="2" t="s">
        <v>34</v>
      </c>
      <c r="K10" s="4">
        <v>16</v>
      </c>
      <c r="M10" s="4">
        <v>16</v>
      </c>
      <c r="O10" s="4">
        <v>18500</v>
      </c>
      <c r="Q10" s="4">
        <v>17135873507</v>
      </c>
      <c r="S10" s="4">
        <v>18219197172</v>
      </c>
      <c r="U10" s="4">
        <v>0</v>
      </c>
      <c r="W10" s="4">
        <v>0</v>
      </c>
      <c r="Y10" s="4">
        <v>0</v>
      </c>
      <c r="AA10" s="4">
        <v>0</v>
      </c>
      <c r="AC10" s="4">
        <v>18500</v>
      </c>
      <c r="AE10" s="4">
        <v>960000</v>
      </c>
      <c r="AG10" s="4">
        <v>17135873507</v>
      </c>
      <c r="AI10" s="4">
        <v>17756781000</v>
      </c>
      <c r="AK10" s="6">
        <v>8.1428382789459301E-3</v>
      </c>
    </row>
    <row r="11" spans="1:37" ht="23.25" thickBot="1" x14ac:dyDescent="0.3">
      <c r="Q11" s="5">
        <f>SUM(Q9:Q10)</f>
        <v>49722626573</v>
      </c>
      <c r="S11" s="5">
        <f>SUM(S9:S10)</f>
        <v>52133049172</v>
      </c>
      <c r="W11" s="5">
        <f>SUM(W9:W10)</f>
        <v>0</v>
      </c>
      <c r="AA11" s="5">
        <f>SUM(AA9:AA10)</f>
        <v>0</v>
      </c>
      <c r="AG11" s="5">
        <f>SUM(AG9:AG10)</f>
        <v>49722626573</v>
      </c>
      <c r="AI11" s="5">
        <f>SUM(AI9:AI10)</f>
        <v>52110553250</v>
      </c>
      <c r="AK11" s="7">
        <f>SUM(AK9:AK10)</f>
        <v>2.3896662787086818E-2</v>
      </c>
    </row>
    <row r="12" spans="1:37" ht="23.25" thickTop="1" x14ac:dyDescent="0.25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S11" sqref="S11"/>
    </sheetView>
  </sheetViews>
  <sheetFormatPr defaultRowHeight="22.5" x14ac:dyDescent="0.25"/>
  <cols>
    <col min="1" max="1" width="29.42578125" style="2" bestFit="1" customWidth="1"/>
    <col min="2" max="2" width="1" style="2" customWidth="1"/>
    <col min="3" max="3" width="24.7109375" style="2" bestFit="1" customWidth="1"/>
    <col min="4" max="4" width="1" style="2" customWidth="1"/>
    <col min="5" max="5" width="16" style="2" bestFit="1" customWidth="1"/>
    <col min="6" max="6" width="1" style="2" customWidth="1"/>
    <col min="7" max="7" width="12.7109375" style="2" bestFit="1" customWidth="1"/>
    <col min="8" max="8" width="1" style="2" customWidth="1"/>
    <col min="9" max="9" width="9.28515625" style="2" bestFit="1" customWidth="1"/>
    <col min="10" max="10" width="1" style="2" customWidth="1"/>
    <col min="11" max="11" width="15.85546875" style="2" bestFit="1" customWidth="1"/>
    <col min="12" max="12" width="1" style="2" customWidth="1"/>
    <col min="13" max="13" width="17.140625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15.85546875" style="2" bestFit="1" customWidth="1"/>
    <col min="18" max="18" width="1" style="2" customWidth="1"/>
    <col min="19" max="19" width="20.8554687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" x14ac:dyDescent="0.25">
      <c r="A6" s="15" t="s">
        <v>36</v>
      </c>
      <c r="C6" s="16" t="s">
        <v>37</v>
      </c>
      <c r="D6" s="16" t="s">
        <v>37</v>
      </c>
      <c r="E6" s="16" t="s">
        <v>37</v>
      </c>
      <c r="F6" s="16" t="s">
        <v>37</v>
      </c>
      <c r="G6" s="16" t="s">
        <v>37</v>
      </c>
      <c r="H6" s="16" t="s">
        <v>37</v>
      </c>
      <c r="I6" s="16" t="s">
        <v>37</v>
      </c>
      <c r="K6" s="16" t="s">
        <v>82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4" x14ac:dyDescent="0.25">
      <c r="A7" s="16" t="s">
        <v>36</v>
      </c>
      <c r="C7" s="16" t="s">
        <v>38</v>
      </c>
      <c r="E7" s="16" t="s">
        <v>39</v>
      </c>
      <c r="G7" s="16" t="s">
        <v>40</v>
      </c>
      <c r="I7" s="16" t="s">
        <v>26</v>
      </c>
      <c r="K7" s="16" t="s">
        <v>41</v>
      </c>
      <c r="M7" s="16" t="s">
        <v>42</v>
      </c>
      <c r="O7" s="16" t="s">
        <v>43</v>
      </c>
      <c r="Q7" s="16" t="s">
        <v>41</v>
      </c>
      <c r="S7" s="16" t="s">
        <v>35</v>
      </c>
    </row>
    <row r="8" spans="1:19" x14ac:dyDescent="0.25">
      <c r="A8" s="2" t="s">
        <v>44</v>
      </c>
      <c r="C8" s="2" t="s">
        <v>45</v>
      </c>
      <c r="E8" s="2" t="s">
        <v>46</v>
      </c>
      <c r="G8" s="2" t="s">
        <v>47</v>
      </c>
      <c r="I8" s="2">
        <v>0</v>
      </c>
      <c r="K8" s="4">
        <v>7975326401</v>
      </c>
      <c r="M8" s="4">
        <v>20049076952</v>
      </c>
      <c r="O8" s="4">
        <v>19954820000</v>
      </c>
      <c r="Q8" s="4">
        <v>8069583353</v>
      </c>
      <c r="S8" s="6">
        <v>3.7005193802836928E-3</v>
      </c>
    </row>
    <row r="9" spans="1:19" x14ac:dyDescent="0.25">
      <c r="A9" s="2" t="s">
        <v>48</v>
      </c>
      <c r="C9" s="2" t="s">
        <v>49</v>
      </c>
      <c r="E9" s="2" t="s">
        <v>46</v>
      </c>
      <c r="G9" s="2" t="s">
        <v>50</v>
      </c>
      <c r="I9" s="2">
        <v>0</v>
      </c>
      <c r="K9" s="4">
        <v>480000</v>
      </c>
      <c r="M9" s="4">
        <v>0</v>
      </c>
      <c r="O9" s="4">
        <v>0</v>
      </c>
      <c r="Q9" s="4">
        <v>480000</v>
      </c>
      <c r="S9" s="6">
        <v>2.2011660637668769E-7</v>
      </c>
    </row>
    <row r="10" spans="1:19" ht="23.25" thickBot="1" x14ac:dyDescent="0.3">
      <c r="K10" s="5">
        <f>SUM(K8:K9)</f>
        <v>7975806401</v>
      </c>
      <c r="M10" s="5">
        <f>SUM(M8:M9)</f>
        <v>20049076952</v>
      </c>
      <c r="O10" s="5">
        <f>SUM(O8:O9)</f>
        <v>19954820000</v>
      </c>
      <c r="Q10" s="5">
        <f>SUM(Q8:Q9)</f>
        <v>8070063353</v>
      </c>
      <c r="S10" s="7">
        <f>SUM(S8:S9)</f>
        <v>3.7007394968900697E-3</v>
      </c>
    </row>
    <row r="11" spans="1:19" ht="23.25" thickTop="1" x14ac:dyDescent="0.25"/>
    <row r="12" spans="1:19" x14ac:dyDescent="0.25">
      <c r="Q12" s="4"/>
    </row>
    <row r="13" spans="1:19" x14ac:dyDescent="0.25">
      <c r="S13" s="4"/>
    </row>
  </sheetData>
  <mergeCells count="17"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  <mergeCell ref="O7"/>
    <mergeCell ref="M6:O6"/>
    <mergeCell ref="A4:S4"/>
    <mergeCell ref="A3:S3"/>
  </mergeCells>
  <pageMargins left="0.7" right="0.7" top="0.75" bottom="0.75" header="0.3" footer="0.3"/>
  <pageSetup paperSize="9" orientation="portrait" r:id="rId1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6"/>
  <sheetViews>
    <sheetView rightToLeft="1" workbookViewId="0">
      <selection activeCell="G13" sqref="G13"/>
    </sheetView>
  </sheetViews>
  <sheetFormatPr defaultRowHeight="22.5" x14ac:dyDescent="0.25"/>
  <cols>
    <col min="1" max="1" width="28.28515625" style="2" bestFit="1" customWidth="1"/>
    <col min="2" max="2" width="1" style="2" customWidth="1"/>
    <col min="3" max="3" width="20.140625" style="2" bestFit="1" customWidth="1"/>
    <col min="4" max="4" width="1" style="2" customWidth="1"/>
    <col min="5" max="5" width="20.42578125" style="2" bestFit="1" customWidth="1"/>
    <col min="6" max="6" width="1" style="2" customWidth="1"/>
    <col min="7" max="7" width="30.7109375" style="2" bestFit="1" customWidth="1"/>
    <col min="8" max="8" width="1" style="2" customWidth="1"/>
    <col min="9" max="9" width="9.140625" style="2" customWidth="1"/>
    <col min="10" max="16384" width="9.140625" style="2"/>
  </cols>
  <sheetData>
    <row r="2" spans="1:7" ht="24" x14ac:dyDescent="0.25">
      <c r="A2" s="14" t="s">
        <v>0</v>
      </c>
      <c r="B2" s="14"/>
      <c r="C2" s="14"/>
      <c r="D2" s="14"/>
      <c r="E2" s="14"/>
      <c r="F2" s="14"/>
      <c r="G2" s="14"/>
    </row>
    <row r="3" spans="1:7" ht="24" x14ac:dyDescent="0.25">
      <c r="A3" s="14" t="s">
        <v>51</v>
      </c>
      <c r="B3" s="14"/>
      <c r="C3" s="14"/>
      <c r="D3" s="14"/>
      <c r="E3" s="14"/>
      <c r="F3" s="14"/>
      <c r="G3" s="14"/>
    </row>
    <row r="4" spans="1:7" ht="24" x14ac:dyDescent="0.25">
      <c r="A4" s="14" t="s">
        <v>2</v>
      </c>
      <c r="B4" s="14"/>
      <c r="C4" s="14"/>
      <c r="D4" s="14"/>
      <c r="E4" s="14"/>
      <c r="F4" s="14"/>
      <c r="G4" s="14"/>
    </row>
    <row r="5" spans="1:7" x14ac:dyDescent="0.25">
      <c r="G5" s="4"/>
    </row>
    <row r="6" spans="1:7" ht="24" x14ac:dyDescent="0.25">
      <c r="A6" s="16" t="s">
        <v>55</v>
      </c>
      <c r="C6" s="16" t="s">
        <v>41</v>
      </c>
      <c r="E6" s="16" t="s">
        <v>70</v>
      </c>
      <c r="G6" s="16" t="s">
        <v>13</v>
      </c>
    </row>
    <row r="7" spans="1:7" x14ac:dyDescent="0.25">
      <c r="A7" s="2" t="s">
        <v>79</v>
      </c>
      <c r="C7" s="8">
        <v>-105204265277</v>
      </c>
      <c r="E7" s="6">
        <v>1.0032782391803137</v>
      </c>
      <c r="G7" s="6">
        <v>-4.8244178852345915E-2</v>
      </c>
    </row>
    <row r="8" spans="1:7" x14ac:dyDescent="0.25">
      <c r="A8" s="2" t="s">
        <v>80</v>
      </c>
      <c r="C8" s="4">
        <v>205138323</v>
      </c>
      <c r="E8" s="6">
        <v>-1.9562972560660738E-3</v>
      </c>
      <c r="G8" s="6">
        <v>9.4071565617843375E-5</v>
      </c>
    </row>
    <row r="9" spans="1:7" x14ac:dyDescent="0.25">
      <c r="A9" s="2" t="s">
        <v>81</v>
      </c>
      <c r="C9" s="4">
        <v>51208100</v>
      </c>
      <c r="E9" s="6">
        <v>-4.8834495697011777E-4</v>
      </c>
      <c r="G9" s="6">
        <v>2.3482819147912627E-5</v>
      </c>
    </row>
    <row r="10" spans="1:7" x14ac:dyDescent="0.25">
      <c r="A10" s="2" t="s">
        <v>77</v>
      </c>
      <c r="C10" s="4">
        <v>87411401</v>
      </c>
      <c r="E10" s="6">
        <v>-8.3359696727749533E-4</v>
      </c>
      <c r="G10" s="6">
        <v>4.0084793639066261E-5</v>
      </c>
    </row>
    <row r="11" spans="1:7" ht="23.25" thickBot="1" x14ac:dyDescent="0.3">
      <c r="C11" s="11">
        <f>SUM(C7:C10)</f>
        <v>-104860507453</v>
      </c>
      <c r="E11" s="13">
        <f>SUM(E7:E10)</f>
        <v>1</v>
      </c>
      <c r="G11" s="12">
        <f>SUM(G7:G10)</f>
        <v>-4.8086539673941088E-2</v>
      </c>
    </row>
    <row r="12" spans="1:7" ht="23.25" thickTop="1" x14ac:dyDescent="0.25"/>
    <row r="13" spans="1:7" x14ac:dyDescent="0.25">
      <c r="G13" s="4"/>
    </row>
    <row r="14" spans="1:7" x14ac:dyDescent="0.25">
      <c r="C14" s="8"/>
      <c r="G14" s="4"/>
    </row>
    <row r="15" spans="1:7" x14ac:dyDescent="0.25">
      <c r="C15" s="4"/>
    </row>
    <row r="16" spans="1:7" x14ac:dyDescent="0.25">
      <c r="C16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1"/>
  <sheetViews>
    <sheetView rightToLeft="1" workbookViewId="0">
      <selection activeCell="S13" sqref="S13"/>
    </sheetView>
  </sheetViews>
  <sheetFormatPr defaultRowHeight="22.5" x14ac:dyDescent="0.25"/>
  <cols>
    <col min="1" max="1" width="34.140625" style="2" bestFit="1" customWidth="1"/>
    <col min="2" max="2" width="1" style="2" customWidth="1"/>
    <col min="3" max="3" width="16.28515625" style="2" bestFit="1" customWidth="1"/>
    <col min="4" max="4" width="1" style="2" customWidth="1"/>
    <col min="5" max="5" width="15.5703125" style="2" bestFit="1" customWidth="1"/>
    <col min="6" max="6" width="1" style="2" customWidth="1"/>
    <col min="7" max="7" width="9.28515625" style="2" bestFit="1" customWidth="1"/>
    <col min="8" max="8" width="1" style="2" customWidth="1"/>
    <col min="9" max="9" width="14" style="2" bestFit="1" customWidth="1"/>
    <col min="10" max="10" width="1" style="2" customWidth="1"/>
    <col min="11" max="11" width="12.7109375" style="2" bestFit="1" customWidth="1"/>
    <col min="12" max="12" width="1" style="2" customWidth="1"/>
    <col min="13" max="13" width="14" style="2" bestFit="1" customWidth="1"/>
    <col min="14" max="14" width="1" style="2" customWidth="1"/>
    <col min="15" max="15" width="16" style="2" bestFit="1" customWidth="1"/>
    <col min="16" max="16" width="1" style="2" customWidth="1"/>
    <col min="17" max="17" width="12.7109375" style="2" bestFit="1" customWidth="1"/>
    <col min="18" max="18" width="1" style="2" customWidth="1"/>
    <col min="19" max="19" width="16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" x14ac:dyDescent="0.25">
      <c r="A3" s="14" t="s">
        <v>51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" x14ac:dyDescent="0.25">
      <c r="A6" s="16" t="s">
        <v>52</v>
      </c>
      <c r="B6" s="16" t="s">
        <v>52</v>
      </c>
      <c r="C6" s="16" t="s">
        <v>52</v>
      </c>
      <c r="D6" s="16" t="s">
        <v>52</v>
      </c>
      <c r="E6" s="16" t="s">
        <v>52</v>
      </c>
      <c r="F6" s="16" t="s">
        <v>52</v>
      </c>
      <c r="G6" s="16" t="s">
        <v>52</v>
      </c>
      <c r="I6" s="16" t="s">
        <v>53</v>
      </c>
      <c r="J6" s="16" t="s">
        <v>53</v>
      </c>
      <c r="K6" s="16" t="s">
        <v>53</v>
      </c>
      <c r="L6" s="16" t="s">
        <v>53</v>
      </c>
      <c r="M6" s="16" t="s">
        <v>53</v>
      </c>
      <c r="O6" s="16" t="s">
        <v>54</v>
      </c>
      <c r="P6" s="16" t="s">
        <v>54</v>
      </c>
      <c r="Q6" s="16" t="s">
        <v>54</v>
      </c>
      <c r="R6" s="16" t="s">
        <v>54</v>
      </c>
      <c r="S6" s="16" t="s">
        <v>54</v>
      </c>
    </row>
    <row r="7" spans="1:19" ht="24" x14ac:dyDescent="0.25">
      <c r="A7" s="16" t="s">
        <v>55</v>
      </c>
      <c r="C7" s="16" t="s">
        <v>56</v>
      </c>
      <c r="E7" s="16" t="s">
        <v>25</v>
      </c>
      <c r="G7" s="16" t="s">
        <v>26</v>
      </c>
      <c r="I7" s="16" t="s">
        <v>57</v>
      </c>
      <c r="K7" s="16" t="s">
        <v>58</v>
      </c>
      <c r="M7" s="16" t="s">
        <v>59</v>
      </c>
      <c r="O7" s="16" t="s">
        <v>57</v>
      </c>
      <c r="Q7" s="16" t="s">
        <v>58</v>
      </c>
      <c r="S7" s="16" t="s">
        <v>59</v>
      </c>
    </row>
    <row r="8" spans="1:19" x14ac:dyDescent="0.25">
      <c r="A8" s="2" t="s">
        <v>32</v>
      </c>
      <c r="C8" s="2" t="s">
        <v>60</v>
      </c>
      <c r="E8" s="2" t="s">
        <v>34</v>
      </c>
      <c r="G8" s="4">
        <v>16</v>
      </c>
      <c r="I8" s="4">
        <v>227634244</v>
      </c>
      <c r="K8" s="2">
        <v>0</v>
      </c>
      <c r="M8" s="4">
        <v>227634244</v>
      </c>
      <c r="O8" s="4">
        <v>1696748718</v>
      </c>
      <c r="Q8" s="2">
        <v>0</v>
      </c>
      <c r="S8" s="4">
        <v>1696748718</v>
      </c>
    </row>
    <row r="9" spans="1:19" x14ac:dyDescent="0.25">
      <c r="A9" s="2" t="s">
        <v>44</v>
      </c>
      <c r="C9" s="4">
        <v>9</v>
      </c>
      <c r="E9" s="2" t="s">
        <v>60</v>
      </c>
      <c r="G9" s="2">
        <v>0</v>
      </c>
      <c r="I9" s="4">
        <v>51208100</v>
      </c>
      <c r="K9" s="4">
        <v>0</v>
      </c>
      <c r="M9" s="4">
        <v>51208100</v>
      </c>
      <c r="O9" s="4">
        <v>222788512</v>
      </c>
      <c r="Q9" s="4">
        <v>0</v>
      </c>
      <c r="S9" s="4">
        <v>222788512</v>
      </c>
    </row>
    <row r="10" spans="1:19" ht="23.25" thickBot="1" x14ac:dyDescent="0.3">
      <c r="I10" s="5">
        <f>SUM(I8:I9)</f>
        <v>278842344</v>
      </c>
      <c r="K10" s="5">
        <f>SUM(K8:K9)</f>
        <v>0</v>
      </c>
      <c r="M10" s="5">
        <f>SUM(M8:M9)</f>
        <v>278842344</v>
      </c>
      <c r="O10" s="5">
        <f>SUM(O8:O9)</f>
        <v>1919537230</v>
      </c>
      <c r="Q10" s="5">
        <f>SUM(Q8:Q9)</f>
        <v>0</v>
      </c>
      <c r="S10" s="5">
        <f>SUM(S8:S9)</f>
        <v>1919537230</v>
      </c>
    </row>
    <row r="11" spans="1:19" ht="23.25" thickTop="1" x14ac:dyDescent="0.25"/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5"/>
  <sheetViews>
    <sheetView rightToLeft="1" workbookViewId="0">
      <selection activeCell="G17" sqref="G17"/>
    </sheetView>
  </sheetViews>
  <sheetFormatPr defaultRowHeight="22.5" x14ac:dyDescent="0.25"/>
  <cols>
    <col min="1" max="1" width="36.28515625" style="2" bestFit="1" customWidth="1"/>
    <col min="2" max="2" width="1" style="2" customWidth="1"/>
    <col min="3" max="3" width="11.42578125" style="2" bestFit="1" customWidth="1"/>
    <col min="4" max="4" width="1" style="2" customWidth="1"/>
    <col min="5" max="5" width="20.42578125" style="2" bestFit="1" customWidth="1"/>
    <col min="6" max="6" width="1" style="2" customWidth="1"/>
    <col min="7" max="7" width="20.42578125" style="2" bestFit="1" customWidth="1"/>
    <col min="8" max="8" width="1" style="2" customWidth="1"/>
    <col min="9" max="9" width="31" style="2" bestFit="1" customWidth="1"/>
    <col min="10" max="10" width="1" style="2" customWidth="1"/>
    <col min="11" max="11" width="11.42578125" style="2" bestFit="1" customWidth="1"/>
    <col min="12" max="12" width="1" style="2" customWidth="1"/>
    <col min="13" max="13" width="20.42578125" style="2" bestFit="1" customWidth="1"/>
    <col min="14" max="14" width="1" style="2" customWidth="1"/>
    <col min="15" max="15" width="20.5703125" style="2" bestFit="1" customWidth="1"/>
    <col min="16" max="16" width="1" style="2" customWidth="1"/>
    <col min="17" max="17" width="31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 x14ac:dyDescent="0.25">
      <c r="A3" s="14" t="s">
        <v>51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" x14ac:dyDescent="0.25">
      <c r="A6" s="15" t="s">
        <v>3</v>
      </c>
      <c r="C6" s="16" t="s">
        <v>53</v>
      </c>
      <c r="D6" s="16" t="s">
        <v>53</v>
      </c>
      <c r="E6" s="16" t="s">
        <v>53</v>
      </c>
      <c r="F6" s="16" t="s">
        <v>53</v>
      </c>
      <c r="G6" s="16" t="s">
        <v>53</v>
      </c>
      <c r="H6" s="16" t="s">
        <v>53</v>
      </c>
      <c r="I6" s="16" t="s">
        <v>53</v>
      </c>
      <c r="K6" s="16" t="s">
        <v>54</v>
      </c>
      <c r="L6" s="16" t="s">
        <v>54</v>
      </c>
      <c r="M6" s="16" t="s">
        <v>54</v>
      </c>
      <c r="N6" s="16" t="s">
        <v>54</v>
      </c>
      <c r="O6" s="16" t="s">
        <v>54</v>
      </c>
      <c r="P6" s="16" t="s">
        <v>54</v>
      </c>
      <c r="Q6" s="16" t="s">
        <v>54</v>
      </c>
    </row>
    <row r="7" spans="1:17" ht="24" x14ac:dyDescent="0.25">
      <c r="A7" s="16" t="s">
        <v>3</v>
      </c>
      <c r="C7" s="16" t="s">
        <v>7</v>
      </c>
      <c r="E7" s="16" t="s">
        <v>61</v>
      </c>
      <c r="G7" s="16" t="s">
        <v>62</v>
      </c>
      <c r="I7" s="16" t="s">
        <v>63</v>
      </c>
      <c r="K7" s="16" t="s">
        <v>7</v>
      </c>
      <c r="M7" s="16" t="s">
        <v>61</v>
      </c>
      <c r="O7" s="16" t="s">
        <v>62</v>
      </c>
      <c r="Q7" s="16" t="s">
        <v>63</v>
      </c>
    </row>
    <row r="8" spans="1:17" x14ac:dyDescent="0.25">
      <c r="A8" s="2" t="s">
        <v>16</v>
      </c>
      <c r="C8" s="4">
        <v>1142100</v>
      </c>
      <c r="E8" s="4">
        <v>1244473561125</v>
      </c>
      <c r="G8" s="4">
        <v>1342302395639</v>
      </c>
      <c r="I8" s="8">
        <v>-97828834514</v>
      </c>
      <c r="K8" s="4">
        <v>1142100</v>
      </c>
      <c r="M8" s="4">
        <v>1244473561125</v>
      </c>
      <c r="O8" s="4">
        <v>1244247033407</v>
      </c>
      <c r="Q8" s="4">
        <v>226527718</v>
      </c>
    </row>
    <row r="9" spans="1:17" x14ac:dyDescent="0.25">
      <c r="A9" s="2" t="s">
        <v>17</v>
      </c>
      <c r="C9" s="4">
        <v>115500</v>
      </c>
      <c r="E9" s="4">
        <v>125737746605</v>
      </c>
      <c r="G9" s="4">
        <v>136202941478</v>
      </c>
      <c r="I9" s="8">
        <v>-10465194873</v>
      </c>
      <c r="K9" s="4">
        <v>115500</v>
      </c>
      <c r="M9" s="4">
        <v>125737746605</v>
      </c>
      <c r="O9" s="4">
        <v>124820272094</v>
      </c>
      <c r="Q9" s="4">
        <v>917474511</v>
      </c>
    </row>
    <row r="10" spans="1:17" x14ac:dyDescent="0.25">
      <c r="A10" s="2" t="s">
        <v>85</v>
      </c>
      <c r="C10" s="4">
        <v>692100</v>
      </c>
      <c r="E10" s="4">
        <v>749900385450</v>
      </c>
      <c r="G10" s="4">
        <v>739162800000</v>
      </c>
      <c r="I10" s="8">
        <v>10737585450</v>
      </c>
      <c r="K10" s="4">
        <v>692100</v>
      </c>
      <c r="M10" s="4">
        <v>749900385450</v>
      </c>
      <c r="O10" s="4">
        <v>739162800000</v>
      </c>
      <c r="Q10" s="8">
        <v>10737585450</v>
      </c>
    </row>
    <row r="11" spans="1:17" x14ac:dyDescent="0.25">
      <c r="A11" s="2" t="s">
        <v>64</v>
      </c>
      <c r="C11" s="4">
        <v>18500</v>
      </c>
      <c r="E11" s="4">
        <v>17756781000</v>
      </c>
      <c r="G11" s="4">
        <v>18219197171</v>
      </c>
      <c r="I11" s="8">
        <v>-462416171</v>
      </c>
      <c r="K11" s="4">
        <v>18500</v>
      </c>
      <c r="M11" s="4">
        <v>17756781000</v>
      </c>
      <c r="O11" s="4">
        <v>18256190465</v>
      </c>
      <c r="Q11" s="8">
        <v>-499409465</v>
      </c>
    </row>
    <row r="12" spans="1:17" x14ac:dyDescent="0.25">
      <c r="A12" s="2" t="s">
        <v>28</v>
      </c>
      <c r="C12" s="4">
        <v>40000</v>
      </c>
      <c r="E12" s="4">
        <v>34353772250</v>
      </c>
      <c r="G12" s="4">
        <v>33913852000</v>
      </c>
      <c r="I12" s="8">
        <v>439920250</v>
      </c>
      <c r="K12" s="4">
        <v>40000</v>
      </c>
      <c r="M12" s="4">
        <v>34353772250</v>
      </c>
      <c r="O12" s="4">
        <v>32586753066</v>
      </c>
      <c r="Q12" s="4">
        <v>1767019184</v>
      </c>
    </row>
    <row r="13" spans="1:17" ht="23.25" thickBot="1" x14ac:dyDescent="0.3">
      <c r="E13" s="5">
        <f>SUM(E8:E12)</f>
        <v>2172222246430</v>
      </c>
      <c r="G13" s="5">
        <f>SUM(G8:G12)</f>
        <v>2269801186288</v>
      </c>
      <c r="I13" s="11">
        <f>SUM(I8:I12)</f>
        <v>-97578939858</v>
      </c>
      <c r="M13" s="5">
        <f>SUM(M8:M12)</f>
        <v>2172222246430</v>
      </c>
      <c r="O13" s="5">
        <f>SUM(O8:O12)</f>
        <v>2159073049032</v>
      </c>
      <c r="Q13" s="5">
        <f>SUM(Q8:Q12)</f>
        <v>13149197398</v>
      </c>
    </row>
    <row r="14" spans="1:17" ht="23.25" thickTop="1" x14ac:dyDescent="0.25">
      <c r="I14" s="4"/>
    </row>
    <row r="15" spans="1:17" x14ac:dyDescent="0.25">
      <c r="I15" s="4"/>
      <c r="Q15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3"/>
  <sheetViews>
    <sheetView rightToLeft="1" workbookViewId="0">
      <selection activeCell="K15" sqref="K15"/>
    </sheetView>
  </sheetViews>
  <sheetFormatPr defaultRowHeight="22.5" x14ac:dyDescent="0.25"/>
  <cols>
    <col min="1" max="1" width="33.42578125" style="2" bestFit="1" customWidth="1"/>
    <col min="2" max="2" width="1" style="2" customWidth="1"/>
    <col min="3" max="3" width="9.28515625" style="2" bestFit="1" customWidth="1"/>
    <col min="4" max="4" width="1" style="2" customWidth="1"/>
    <col min="5" max="5" width="18.5703125" style="2" bestFit="1" customWidth="1"/>
    <col min="6" max="6" width="1" style="2" customWidth="1"/>
    <col min="7" max="7" width="18.5703125" style="2" bestFit="1" customWidth="1"/>
    <col min="8" max="8" width="1" style="2" customWidth="1"/>
    <col min="9" max="9" width="25.5703125" style="2" bestFit="1" customWidth="1"/>
    <col min="10" max="10" width="1" style="2" customWidth="1"/>
    <col min="11" max="11" width="9.5703125" style="2" bestFit="1" customWidth="1"/>
    <col min="12" max="12" width="1" style="2" customWidth="1"/>
    <col min="13" max="13" width="20.42578125" style="2" bestFit="1" customWidth="1"/>
    <col min="14" max="14" width="1" style="2" customWidth="1"/>
    <col min="15" max="15" width="20.42578125" style="2" bestFit="1" customWidth="1"/>
    <col min="16" max="16" width="1" style="2" customWidth="1"/>
    <col min="17" max="17" width="25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 x14ac:dyDescent="0.25">
      <c r="A3" s="14" t="s">
        <v>51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" x14ac:dyDescent="0.25">
      <c r="A6" s="15" t="s">
        <v>3</v>
      </c>
      <c r="C6" s="16" t="s">
        <v>53</v>
      </c>
      <c r="D6" s="16" t="s">
        <v>53</v>
      </c>
      <c r="E6" s="16" t="s">
        <v>53</v>
      </c>
      <c r="F6" s="16" t="s">
        <v>53</v>
      </c>
      <c r="G6" s="16" t="s">
        <v>53</v>
      </c>
      <c r="H6" s="16" t="s">
        <v>53</v>
      </c>
      <c r="I6" s="16" t="s">
        <v>53</v>
      </c>
      <c r="K6" s="16" t="s">
        <v>54</v>
      </c>
      <c r="L6" s="16" t="s">
        <v>54</v>
      </c>
      <c r="M6" s="16" t="s">
        <v>54</v>
      </c>
      <c r="N6" s="16" t="s">
        <v>54</v>
      </c>
      <c r="O6" s="16" t="s">
        <v>54</v>
      </c>
      <c r="P6" s="16" t="s">
        <v>54</v>
      </c>
      <c r="Q6" s="16" t="s">
        <v>54</v>
      </c>
    </row>
    <row r="7" spans="1:17" ht="24" x14ac:dyDescent="0.25">
      <c r="A7" s="16" t="s">
        <v>3</v>
      </c>
      <c r="C7" s="16" t="s">
        <v>7</v>
      </c>
      <c r="E7" s="16" t="s">
        <v>61</v>
      </c>
      <c r="G7" s="16" t="s">
        <v>62</v>
      </c>
      <c r="I7" s="16" t="s">
        <v>65</v>
      </c>
      <c r="K7" s="16" t="s">
        <v>7</v>
      </c>
      <c r="M7" s="16" t="s">
        <v>61</v>
      </c>
      <c r="O7" s="16" t="s">
        <v>62</v>
      </c>
      <c r="Q7" s="16" t="s">
        <v>65</v>
      </c>
    </row>
    <row r="8" spans="1:17" x14ac:dyDescent="0.25">
      <c r="A8" s="2" t="s">
        <v>15</v>
      </c>
      <c r="C8" s="4">
        <v>692100</v>
      </c>
      <c r="E8" s="4">
        <v>744103775561</v>
      </c>
      <c r="G8" s="4">
        <v>751501197506</v>
      </c>
      <c r="I8" s="8">
        <v>-7397421945</v>
      </c>
      <c r="K8" s="4">
        <v>857300</v>
      </c>
      <c r="M8" s="4">
        <v>940690932968</v>
      </c>
      <c r="O8" s="4">
        <v>924731360618</v>
      </c>
      <c r="Q8" s="4">
        <v>15959572350</v>
      </c>
    </row>
    <row r="9" spans="1:17" x14ac:dyDescent="0.25">
      <c r="A9" s="2" t="s">
        <v>16</v>
      </c>
      <c r="C9" s="4">
        <v>6200</v>
      </c>
      <c r="E9" s="4">
        <v>6666202568</v>
      </c>
      <c r="G9" s="4">
        <v>6754462748</v>
      </c>
      <c r="I9" s="8">
        <v>-88260180</v>
      </c>
      <c r="K9" s="4">
        <v>262400</v>
      </c>
      <c r="M9" s="4">
        <v>328863183484</v>
      </c>
      <c r="O9" s="4">
        <v>285876157891</v>
      </c>
      <c r="Q9" s="4">
        <v>42987025593</v>
      </c>
    </row>
    <row r="10" spans="1:17" x14ac:dyDescent="0.25">
      <c r="A10" s="2" t="s">
        <v>17</v>
      </c>
      <c r="C10" s="4">
        <v>5800</v>
      </c>
      <c r="E10" s="4">
        <v>6105408307</v>
      </c>
      <c r="G10" s="4">
        <v>6267547522</v>
      </c>
      <c r="I10" s="8">
        <v>-162139215</v>
      </c>
      <c r="K10" s="4">
        <v>164300</v>
      </c>
      <c r="M10" s="4">
        <v>200049935674</v>
      </c>
      <c r="O10" s="4">
        <v>177554525454</v>
      </c>
      <c r="Q10" s="4">
        <v>22495410220</v>
      </c>
    </row>
    <row r="11" spans="1:17" x14ac:dyDescent="0.25">
      <c r="A11" s="2" t="s">
        <v>66</v>
      </c>
      <c r="C11" s="4">
        <v>0</v>
      </c>
      <c r="E11" s="4">
        <v>0</v>
      </c>
      <c r="G11" s="4">
        <v>0</v>
      </c>
      <c r="I11" s="8">
        <v>0</v>
      </c>
      <c r="K11" s="4">
        <v>30100</v>
      </c>
      <c r="M11" s="4">
        <v>30100000000</v>
      </c>
      <c r="O11" s="4">
        <v>29315125770</v>
      </c>
      <c r="Q11" s="4">
        <v>784874230</v>
      </c>
    </row>
    <row r="12" spans="1:17" ht="23.25" thickBot="1" x14ac:dyDescent="0.3">
      <c r="E12" s="5">
        <f>SUM(E8:E11)</f>
        <v>756875386436</v>
      </c>
      <c r="G12" s="5">
        <f>SUM(G8:G11)</f>
        <v>764523207776</v>
      </c>
      <c r="I12" s="11">
        <f>SUM(I8:I11)</f>
        <v>-7647821340</v>
      </c>
      <c r="M12" s="5">
        <f>SUM(M8:M11)</f>
        <v>1499704052126</v>
      </c>
      <c r="O12" s="5">
        <f>SUM(O8:O11)</f>
        <v>1417477169733</v>
      </c>
      <c r="Q12" s="5">
        <f>SUM(Q8:Q11)</f>
        <v>82226882393</v>
      </c>
    </row>
    <row r="13" spans="1:17" ht="23.25" thickTop="1" x14ac:dyDescent="0.25">
      <c r="I13" s="4"/>
      <c r="Q13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3"/>
  <sheetViews>
    <sheetView rightToLeft="1" workbookViewId="0">
      <selection activeCell="I11" sqref="I11"/>
    </sheetView>
  </sheetViews>
  <sheetFormatPr defaultRowHeight="22.5" x14ac:dyDescent="0.25"/>
  <cols>
    <col min="1" max="1" width="33.42578125" style="2" bestFit="1" customWidth="1"/>
    <col min="2" max="2" width="1" style="2" customWidth="1"/>
    <col min="3" max="3" width="17" style="2" bestFit="1" customWidth="1"/>
    <col min="4" max="4" width="1" style="2" customWidth="1"/>
    <col min="5" max="5" width="20.140625" style="2" bestFit="1" customWidth="1"/>
    <col min="6" max="6" width="1" style="2" customWidth="1"/>
    <col min="7" max="7" width="17.28515625" style="2" bestFit="1" customWidth="1"/>
    <col min="8" max="8" width="1" style="2" customWidth="1"/>
    <col min="9" max="9" width="20.140625" style="2" bestFit="1" customWidth="1"/>
    <col min="10" max="10" width="1" style="2" customWidth="1"/>
    <col min="11" max="11" width="20.42578125" style="2" bestFit="1" customWidth="1"/>
    <col min="12" max="12" width="1" style="2" customWidth="1"/>
    <col min="13" max="13" width="17" style="2" bestFit="1" customWidth="1"/>
    <col min="14" max="14" width="1" style="2" customWidth="1"/>
    <col min="15" max="15" width="18.42578125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17.28515625" style="2" bestFit="1" customWidth="1"/>
    <col min="20" max="20" width="1" style="2" customWidth="1"/>
    <col min="21" max="21" width="20.4257812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4" x14ac:dyDescent="0.25">
      <c r="A3" s="14" t="s">
        <v>51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1" ht="24" x14ac:dyDescent="0.25">
      <c r="A6" s="15" t="s">
        <v>3</v>
      </c>
      <c r="C6" s="16" t="s">
        <v>53</v>
      </c>
      <c r="D6" s="16" t="s">
        <v>53</v>
      </c>
      <c r="E6" s="16" t="s">
        <v>53</v>
      </c>
      <c r="F6" s="16" t="s">
        <v>53</v>
      </c>
      <c r="G6" s="16" t="s">
        <v>53</v>
      </c>
      <c r="H6" s="16" t="s">
        <v>53</v>
      </c>
      <c r="I6" s="16" t="s">
        <v>53</v>
      </c>
      <c r="J6" s="16" t="s">
        <v>53</v>
      </c>
      <c r="K6" s="16" t="s">
        <v>53</v>
      </c>
      <c r="M6" s="16" t="s">
        <v>54</v>
      </c>
      <c r="N6" s="16" t="s">
        <v>54</v>
      </c>
      <c r="O6" s="16" t="s">
        <v>54</v>
      </c>
      <c r="P6" s="16" t="s">
        <v>54</v>
      </c>
      <c r="Q6" s="16" t="s">
        <v>54</v>
      </c>
      <c r="R6" s="16" t="s">
        <v>54</v>
      </c>
      <c r="S6" s="16" t="s">
        <v>54</v>
      </c>
      <c r="T6" s="16" t="s">
        <v>54</v>
      </c>
      <c r="U6" s="16" t="s">
        <v>54</v>
      </c>
    </row>
    <row r="7" spans="1:21" ht="24" x14ac:dyDescent="0.25">
      <c r="A7" s="16" t="s">
        <v>3</v>
      </c>
      <c r="C7" s="16" t="s">
        <v>67</v>
      </c>
      <c r="E7" s="16" t="s">
        <v>68</v>
      </c>
      <c r="G7" s="16" t="s">
        <v>69</v>
      </c>
      <c r="I7" s="16" t="s">
        <v>41</v>
      </c>
      <c r="K7" s="16" t="s">
        <v>70</v>
      </c>
      <c r="M7" s="16" t="s">
        <v>67</v>
      </c>
      <c r="O7" s="16" t="s">
        <v>68</v>
      </c>
      <c r="Q7" s="16" t="s">
        <v>69</v>
      </c>
      <c r="S7" s="16" t="s">
        <v>41</v>
      </c>
      <c r="U7" s="16" t="s">
        <v>70</v>
      </c>
    </row>
    <row r="8" spans="1:21" x14ac:dyDescent="0.25">
      <c r="A8" s="2" t="s">
        <v>15</v>
      </c>
      <c r="C8" s="4">
        <v>0</v>
      </c>
      <c r="E8" s="8">
        <v>10737585450</v>
      </c>
      <c r="G8" s="8">
        <v>-7397421945</v>
      </c>
      <c r="H8" s="8"/>
      <c r="I8" s="8">
        <v>3340163505</v>
      </c>
      <c r="K8" s="6">
        <v>-3.1749316400864924E-2</v>
      </c>
      <c r="M8" s="4">
        <v>0</v>
      </c>
      <c r="O8" s="4">
        <v>0</v>
      </c>
      <c r="Q8" s="4">
        <v>15959572350</v>
      </c>
      <c r="S8" s="4">
        <v>15959572350</v>
      </c>
      <c r="U8" s="6">
        <v>0.19324789118940153</v>
      </c>
    </row>
    <row r="9" spans="1:21" x14ac:dyDescent="0.25">
      <c r="A9" s="2" t="s">
        <v>16</v>
      </c>
      <c r="C9" s="4">
        <v>0</v>
      </c>
      <c r="E9" s="8">
        <v>-97828834515</v>
      </c>
      <c r="F9" s="8"/>
      <c r="G9" s="8">
        <v>-88260180</v>
      </c>
      <c r="H9" s="8"/>
      <c r="I9" s="8">
        <v>-97917094695</v>
      </c>
      <c r="K9" s="6">
        <v>0.93073312604947078</v>
      </c>
      <c r="M9" s="4">
        <v>0</v>
      </c>
      <c r="O9" s="4">
        <v>226527718</v>
      </c>
      <c r="Q9" s="4">
        <v>42987025593</v>
      </c>
      <c r="S9" s="4">
        <v>43213553311</v>
      </c>
      <c r="U9" s="6">
        <v>0.52325512645403249</v>
      </c>
    </row>
    <row r="10" spans="1:21" x14ac:dyDescent="0.25">
      <c r="A10" s="2" t="s">
        <v>17</v>
      </c>
      <c r="C10" s="4">
        <v>0</v>
      </c>
      <c r="E10" s="8">
        <v>-10465194872</v>
      </c>
      <c r="F10" s="8"/>
      <c r="G10" s="8">
        <v>-162139215</v>
      </c>
      <c r="H10" s="8"/>
      <c r="I10" s="8">
        <v>-10627334087</v>
      </c>
      <c r="K10" s="6">
        <v>0.10101619035139417</v>
      </c>
      <c r="M10" s="4">
        <v>0</v>
      </c>
      <c r="O10" s="4">
        <v>917474511</v>
      </c>
      <c r="Q10" s="4">
        <v>22495410220</v>
      </c>
      <c r="S10" s="4">
        <v>23412884731</v>
      </c>
      <c r="U10" s="6">
        <v>0.28349698235656601</v>
      </c>
    </row>
    <row r="11" spans="1:21" ht="23.25" thickBot="1" x14ac:dyDescent="0.3">
      <c r="C11" s="5">
        <f>SUM(C8:C10)</f>
        <v>0</v>
      </c>
      <c r="E11" s="11">
        <f>SUM(E8:E10)</f>
        <v>-97556443937</v>
      </c>
      <c r="G11" s="11">
        <f>SUM(G8:G10)</f>
        <v>-7647821340</v>
      </c>
      <c r="I11" s="11">
        <f>SUM(I8:I10)</f>
        <v>-105204265277</v>
      </c>
      <c r="K11" s="10">
        <f>SUM(K8:K10)</f>
        <v>1</v>
      </c>
      <c r="M11" s="5">
        <f>SUM(M8:M10)</f>
        <v>0</v>
      </c>
      <c r="O11" s="5">
        <f>SUM(O8:O10)</f>
        <v>1144002229</v>
      </c>
      <c r="Q11" s="5">
        <f>SUM(Q8:Q10)</f>
        <v>81442008163</v>
      </c>
      <c r="S11" s="5">
        <f>SUM(S8:S10)</f>
        <v>82586010392</v>
      </c>
      <c r="U11" s="10">
        <f>SUM(U8:U10)</f>
        <v>1</v>
      </c>
    </row>
    <row r="12" spans="1:21" ht="23.25" thickTop="1" x14ac:dyDescent="0.25"/>
    <row r="13" spans="1:21" x14ac:dyDescent="0.25">
      <c r="I13" s="8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Sheet1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Abbas Akrami</cp:lastModifiedBy>
  <dcterms:modified xsi:type="dcterms:W3CDTF">2021-03-30T14:41:24Z</dcterms:modified>
</cp:coreProperties>
</file>