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رداد99\تارنما\"/>
    </mc:Choice>
  </mc:AlternateContent>
  <xr:revisionPtr revIDLastSave="0" documentId="13_ncr:1_{D7D1A3BD-FEFE-4DA8-A23C-215D35A8CC3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Q15" i="12"/>
  <c r="O15" i="12"/>
  <c r="M15" i="12"/>
  <c r="K15" i="12"/>
  <c r="I15" i="12"/>
  <c r="G15" i="12"/>
  <c r="E15" i="12"/>
  <c r="C15" i="12"/>
  <c r="U13" i="11"/>
  <c r="K13" i="11"/>
  <c r="K9" i="11"/>
  <c r="K10" i="11"/>
  <c r="K11" i="11"/>
  <c r="K12" i="11"/>
  <c r="K8" i="11"/>
  <c r="S13" i="11"/>
  <c r="Q13" i="11"/>
  <c r="O13" i="11"/>
  <c r="M13" i="11"/>
  <c r="I13" i="11"/>
  <c r="G13" i="11"/>
  <c r="E13" i="11"/>
  <c r="C13" i="11"/>
  <c r="Q18" i="10"/>
  <c r="O18" i="10"/>
  <c r="M18" i="10"/>
  <c r="I18" i="10"/>
  <c r="G18" i="10"/>
  <c r="E18" i="10"/>
  <c r="Q13" i="9"/>
  <c r="O13" i="9"/>
  <c r="M13" i="9"/>
  <c r="I13" i="9"/>
  <c r="G13" i="9"/>
  <c r="E13" i="9"/>
  <c r="S10" i="7"/>
  <c r="Q10" i="7"/>
  <c r="O10" i="7"/>
  <c r="M10" i="7"/>
  <c r="K10" i="7"/>
  <c r="I10" i="7"/>
  <c r="S10" i="6"/>
  <c r="Q10" i="6"/>
  <c r="O10" i="6"/>
  <c r="M10" i="6"/>
  <c r="K10" i="6"/>
  <c r="AK11" i="3"/>
  <c r="AI11" i="3"/>
  <c r="AG11" i="3"/>
  <c r="AA11" i="3"/>
  <c r="W11" i="3"/>
  <c r="S11" i="3"/>
  <c r="Q11" i="3"/>
  <c r="Y12" i="1"/>
  <c r="W12" i="1"/>
  <c r="U12" i="1"/>
  <c r="O12" i="1"/>
  <c r="K12" i="1"/>
  <c r="G12" i="1"/>
  <c r="E12" i="1"/>
</calcChain>
</file>

<file path=xl/sharedStrings.xml><?xml version="1.0" encoding="utf-8"?>
<sst xmlns="http://schemas.openxmlformats.org/spreadsheetml/2006/main" count="400" uniqueCount="90">
  <si>
    <t>صندوق سرمایه‌گذاری در اوراق بهادار مبتنی بر سکه طلای مفید</t>
  </si>
  <si>
    <t>صورت وضعیت پورتفوی</t>
  </si>
  <si>
    <t>برای ماه منتهی به 1399/05/31</t>
  </si>
  <si>
    <t>نام شرکت</t>
  </si>
  <si>
    <t>1399/04/31</t>
  </si>
  <si>
    <t>تغییرات طی دوره</t>
  </si>
  <si>
    <t>1399/05/31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</si>
  <si>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</si>
  <si>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</si>
  <si>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</si>
  <si>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</si>
  <si>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</si>
  <si>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</si>
  <si>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</si>
  <si>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</si>
  <si>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</si>
  <si>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</si>
  <si>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</si>
  <si>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</si>
  <si>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</si>
  <si>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</si>
  <si>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</si>
  <si>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</si>
  <si>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</si>
  <si>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</si>
  <si>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</si>
  <si>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</si>
  <si>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</si>
  <si>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</si>
  <si>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</si>
  <si>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</si>
  <si>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</si>
  <si>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</si>
  <si>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</si>
  <si>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</si>
  <si>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</si>
  <si>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</si>
  <si>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</si>
  <si>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</si>
  <si>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</si>
  <si>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</si>
  <si>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</si>
  <si>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</si>
  <si>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</si>
  <si>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</si>
  <si>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</si>
  <si>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</si>
  <si>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</si>
  <si>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</si>
  <si>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</si>
  <si>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</si>
  <si>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</si>
  <si>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</si>
  <si>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</si>
  <si>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</si>
  <si>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</si>
  <si>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</si>
  <si>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</si>
  <si>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</si>
  <si>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</si>
  <si>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</si>
  <si>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</si>
  <si>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</si>
  <si>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</si>
  <si>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</si>
  <si>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سامان</t>
  </si>
  <si>
    <t>سکه تمام بهارتحویلی 1روزه ملت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</si>
  <si>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</si>
  <si>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</si>
  <si>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</si>
  <si>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</si>
  <si>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</si>
  <si>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</si>
  <si>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</si>
  <si>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</si>
  <si>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</si>
  <si>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</si>
  <si>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</si>
  <si>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</si>
  <si>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</si>
  <si>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</si>
  <si>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</si>
  <si>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</si>
  <si>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</si>
  <si>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</si>
  <si>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</si>
  <si>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</si>
  <si>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1399/05/01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</si>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</sst>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508000</xdr:colOff>
      <xdr:row>40</xdr:row>
      <xdr:rowOff>111124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4519A-F831-45F5-902B-2CF8350BF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04250" y="0"/>
          <a:ext cx="7143750" cy="773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EE5C-04D9-4B30-B072-C4CCAE4403BB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6"/>
  <sheetViews>
    <sheetView rightToLeft="1" workbookViewId="0">
      <selection activeCell="K15" sqref="K15:O15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54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H6" s="11" t="s">
        <v>52</v>
      </c>
      <c r="I6" s="11" t="s">
        <v>52</v>
      </c>
      <c r="K6" s="11" t="s">
        <v>53</v>
      </c>
      <c r="L6" s="11" t="s">
        <v>53</v>
      </c>
      <c r="M6" s="11" t="s">
        <v>53</v>
      </c>
      <c r="N6" s="11" t="s">
        <v>53</v>
      </c>
      <c r="O6" s="11" t="s">
        <v>53</v>
      </c>
      <c r="P6" s="11" t="s">
        <v>53</v>
      </c>
      <c r="Q6" s="11" t="s">
        <v>53</v>
      </c>
    </row>
    <row r="7" spans="1:17" ht="22.5" x14ac:dyDescent="0.5">
      <c r="A7" s="11" t="s">
        <v>54</v>
      </c>
      <c r="C7" s="14" t="s">
        <v>76</v>
      </c>
      <c r="E7" s="14" t="s">
        <v>73</v>
      </c>
      <c r="G7" s="14" t="s">
        <v>74</v>
      </c>
      <c r="I7" s="14" t="s">
        <v>77</v>
      </c>
      <c r="K7" s="14" t="s">
        <v>76</v>
      </c>
      <c r="M7" s="14" t="s">
        <v>73</v>
      </c>
      <c r="O7" s="14" t="s">
        <v>74</v>
      </c>
      <c r="Q7" s="14" t="s">
        <v>77</v>
      </c>
    </row>
    <row r="8" spans="1:17" x14ac:dyDescent="0.5">
      <c r="A8" s="1" t="s">
        <v>67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245543880</v>
      </c>
      <c r="Q8" s="2">
        <v>245543880</v>
      </c>
    </row>
    <row r="9" spans="1:17" x14ac:dyDescent="0.5">
      <c r="A9" s="1" t="s">
        <v>68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7703671</v>
      </c>
      <c r="Q9" s="2">
        <v>7703671</v>
      </c>
    </row>
    <row r="10" spans="1:17" x14ac:dyDescent="0.5">
      <c r="A10" s="1" t="s">
        <v>69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473478707</v>
      </c>
      <c r="Q10" s="2">
        <v>473478707</v>
      </c>
    </row>
    <row r="11" spans="1:17" x14ac:dyDescent="0.5">
      <c r="A11" s="1" t="s">
        <v>70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23622645</v>
      </c>
      <c r="Q11" s="2">
        <v>23622645</v>
      </c>
    </row>
    <row r="12" spans="1:17" x14ac:dyDescent="0.5">
      <c r="A12" s="1" t="s">
        <v>71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2">
        <v>0</v>
      </c>
      <c r="O12" s="2">
        <v>78492404</v>
      </c>
      <c r="Q12" s="2">
        <v>78492404</v>
      </c>
    </row>
    <row r="13" spans="1:17" x14ac:dyDescent="0.5">
      <c r="A13" s="1" t="s">
        <v>31</v>
      </c>
      <c r="C13" s="2">
        <v>257032644</v>
      </c>
      <c r="E13" s="2">
        <v>499409465</v>
      </c>
      <c r="G13" s="2">
        <v>0</v>
      </c>
      <c r="I13" s="2">
        <v>756442109</v>
      </c>
      <c r="K13" s="2">
        <v>2957918093</v>
      </c>
      <c r="M13" s="2">
        <v>1914047115</v>
      </c>
      <c r="O13" s="2">
        <v>0</v>
      </c>
      <c r="Q13" s="2">
        <v>4871965208</v>
      </c>
    </row>
    <row r="14" spans="1:17" x14ac:dyDescent="0.5">
      <c r="A14" s="1" t="s">
        <v>27</v>
      </c>
      <c r="C14" s="2">
        <v>0</v>
      </c>
      <c r="E14" s="2">
        <v>349096715</v>
      </c>
      <c r="G14" s="2">
        <v>0</v>
      </c>
      <c r="I14" s="2">
        <v>349096715</v>
      </c>
      <c r="K14" s="2">
        <v>0</v>
      </c>
      <c r="M14" s="2">
        <v>4645341737</v>
      </c>
      <c r="O14" s="2">
        <v>0</v>
      </c>
      <c r="Q14" s="2">
        <v>4645341737</v>
      </c>
    </row>
    <row r="15" spans="1:17" ht="22.5" thickBot="1" x14ac:dyDescent="0.55000000000000004">
      <c r="C15" s="4">
        <f>SUM(C8:C14)</f>
        <v>257032644</v>
      </c>
      <c r="E15" s="4">
        <f>SUM(E8:E14)</f>
        <v>848506180</v>
      </c>
      <c r="G15" s="4">
        <f>SUM(G8:G14)</f>
        <v>0</v>
      </c>
      <c r="I15" s="4">
        <f>SUM(I8:I14)</f>
        <v>1105538824</v>
      </c>
      <c r="K15" s="4">
        <f>SUM(K8:K14)</f>
        <v>2957918093</v>
      </c>
      <c r="M15" s="4">
        <f>SUM(M8:M14)</f>
        <v>6559388852</v>
      </c>
      <c r="O15" s="4">
        <f>SUM(O8:O14)</f>
        <v>828841307</v>
      </c>
      <c r="Q15" s="4">
        <f>SUM(Q8:Q14)</f>
        <v>10346148252</v>
      </c>
    </row>
    <row r="16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E12" sqref="E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78</v>
      </c>
      <c r="B6" s="11" t="s">
        <v>78</v>
      </c>
      <c r="C6" s="11" t="s">
        <v>78</v>
      </c>
      <c r="E6" s="11" t="s">
        <v>52</v>
      </c>
      <c r="F6" s="11" t="s">
        <v>52</v>
      </c>
      <c r="G6" s="11" t="s">
        <v>52</v>
      </c>
      <c r="I6" s="11" t="s">
        <v>53</v>
      </c>
      <c r="J6" s="11" t="s">
        <v>53</v>
      </c>
      <c r="K6" s="11" t="s">
        <v>53</v>
      </c>
    </row>
    <row r="7" spans="1:11" ht="22.5" x14ac:dyDescent="0.5">
      <c r="A7" s="14" t="s">
        <v>79</v>
      </c>
      <c r="C7" s="14" t="s">
        <v>37</v>
      </c>
      <c r="E7" s="14" t="s">
        <v>80</v>
      </c>
      <c r="G7" s="14" t="s">
        <v>81</v>
      </c>
      <c r="I7" s="14" t="s">
        <v>80</v>
      </c>
      <c r="K7" s="14" t="s">
        <v>81</v>
      </c>
    </row>
    <row r="8" spans="1:11" x14ac:dyDescent="0.5">
      <c r="A8" s="1" t="s">
        <v>43</v>
      </c>
      <c r="C8" s="1" t="s">
        <v>44</v>
      </c>
      <c r="E8" s="2">
        <v>53126873</v>
      </c>
      <c r="G8" s="1">
        <v>100</v>
      </c>
      <c r="I8" s="2">
        <v>551847510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15" sqref="N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50</v>
      </c>
      <c r="B3" s="13"/>
      <c r="C3" s="13"/>
      <c r="D3" s="13"/>
      <c r="E3" s="13"/>
    </row>
    <row r="4" spans="1:5" ht="22.5" x14ac:dyDescent="0.5">
      <c r="A4" s="13" t="s">
        <v>2</v>
      </c>
      <c r="B4" s="13"/>
      <c r="C4" s="13"/>
      <c r="D4" s="13"/>
      <c r="E4" s="13"/>
    </row>
    <row r="5" spans="1:5" ht="22.5" x14ac:dyDescent="0.5">
      <c r="E5" s="3" t="s">
        <v>88</v>
      </c>
    </row>
    <row r="6" spans="1:5" ht="22.5" x14ac:dyDescent="0.5">
      <c r="A6" s="10" t="s">
        <v>82</v>
      </c>
      <c r="C6" s="11" t="s">
        <v>52</v>
      </c>
      <c r="E6" s="11" t="s">
        <v>89</v>
      </c>
    </row>
    <row r="7" spans="1:5" ht="22.5" x14ac:dyDescent="0.5">
      <c r="A7" s="11" t="s">
        <v>82</v>
      </c>
      <c r="C7" s="14" t="s">
        <v>40</v>
      </c>
      <c r="E7" s="14" t="s">
        <v>40</v>
      </c>
    </row>
    <row r="8" spans="1:5" x14ac:dyDescent="0.5">
      <c r="A8" s="1" t="s">
        <v>83</v>
      </c>
      <c r="C8" s="2">
        <v>0</v>
      </c>
      <c r="E8" s="2">
        <v>8209790</v>
      </c>
    </row>
    <row r="9" spans="1:5" ht="22.5" thickBot="1" x14ac:dyDescent="0.55000000000000004">
      <c r="A9" s="1" t="s">
        <v>59</v>
      </c>
      <c r="C9" s="4">
        <v>0</v>
      </c>
      <c r="E9" s="4">
        <v>8209790</v>
      </c>
    </row>
    <row r="10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workbookViewId="0">
      <selection activeCell="W17" sqref="W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0" t="s">
        <v>3</v>
      </c>
      <c r="C6" s="11" t="s">
        <v>87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x14ac:dyDescent="0.5">
      <c r="A9" s="1" t="s">
        <v>15</v>
      </c>
      <c r="C9" s="2">
        <v>279800</v>
      </c>
      <c r="E9" s="2">
        <v>176422881076</v>
      </c>
      <c r="G9" s="2">
        <v>288672108250</v>
      </c>
      <c r="I9" s="2">
        <v>0</v>
      </c>
      <c r="K9" s="2">
        <v>0</v>
      </c>
      <c r="M9" s="2">
        <v>0</v>
      </c>
      <c r="O9" s="2">
        <v>0</v>
      </c>
      <c r="Q9" s="2">
        <v>279800</v>
      </c>
      <c r="S9" s="2">
        <v>1082000</v>
      </c>
      <c r="U9" s="2">
        <v>176422881076</v>
      </c>
      <c r="W9" s="2">
        <v>302365170500</v>
      </c>
      <c r="Y9" s="5">
        <v>0.10756421942282408</v>
      </c>
    </row>
    <row r="10" spans="1:25" x14ac:dyDescent="0.5">
      <c r="A10" s="1" t="s">
        <v>16</v>
      </c>
      <c r="C10" s="2">
        <v>854800</v>
      </c>
      <c r="E10" s="2">
        <v>376459235209</v>
      </c>
      <c r="G10" s="2">
        <v>879343445000</v>
      </c>
      <c r="I10" s="2">
        <v>0</v>
      </c>
      <c r="K10" s="2">
        <v>0</v>
      </c>
      <c r="M10" s="2">
        <v>0</v>
      </c>
      <c r="O10" s="2">
        <v>0</v>
      </c>
      <c r="Q10" s="2">
        <v>854800</v>
      </c>
      <c r="S10" s="2">
        <v>1079800</v>
      </c>
      <c r="U10" s="2">
        <v>376459235209</v>
      </c>
      <c r="W10" s="2">
        <v>921859273700</v>
      </c>
      <c r="Y10" s="5">
        <v>0.32794475973955489</v>
      </c>
    </row>
    <row r="11" spans="1:25" x14ac:dyDescent="0.5">
      <c r="A11" s="1" t="s">
        <v>17</v>
      </c>
      <c r="C11" s="2">
        <v>1404500</v>
      </c>
      <c r="E11" s="2">
        <v>670763438743</v>
      </c>
      <c r="G11" s="2">
        <v>1454631889431.25</v>
      </c>
      <c r="I11" s="2">
        <v>0</v>
      </c>
      <c r="K11" s="2">
        <v>0</v>
      </c>
      <c r="M11" s="2">
        <v>0</v>
      </c>
      <c r="O11" s="2">
        <v>0</v>
      </c>
      <c r="Q11" s="2">
        <v>1404500</v>
      </c>
      <c r="S11" s="2">
        <v>1090800</v>
      </c>
      <c r="U11" s="2">
        <v>670763438743</v>
      </c>
      <c r="W11" s="2">
        <v>1530113564250</v>
      </c>
      <c r="Y11" s="5">
        <v>0.5443268181142128</v>
      </c>
    </row>
    <row r="12" spans="1:25" ht="22.5" thickBot="1" x14ac:dyDescent="0.55000000000000004">
      <c r="E12" s="4">
        <f>SUM(E9:E11)</f>
        <v>1223645555028</v>
      </c>
      <c r="G12" s="4">
        <f>SUM(G9:G11)</f>
        <v>2622647442681.25</v>
      </c>
      <c r="K12" s="4">
        <f>SUM(K9:K11)</f>
        <v>0</v>
      </c>
      <c r="O12" s="4">
        <f>SUM(O9:O11)</f>
        <v>0</v>
      </c>
      <c r="U12" s="4">
        <f>SUM(U9:U11)</f>
        <v>1223645555028</v>
      </c>
      <c r="W12" s="4">
        <f>SUM(W9:W11)</f>
        <v>2754338008450</v>
      </c>
      <c r="Y12" s="7">
        <f>SUM(Y9:Y11)</f>
        <v>0.97983579727659176</v>
      </c>
    </row>
    <row r="13" spans="1:25" ht="22.5" thickTop="1" x14ac:dyDescent="0.5"/>
    <row r="14" spans="1:25" x14ac:dyDescent="0.5">
      <c r="Y14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H1" workbookViewId="0">
      <selection activeCell="AK11" sqref="AK11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3.7109375" style="1" customWidth="1"/>
    <col min="4" max="4" width="1" style="1" customWidth="1"/>
    <col min="5" max="5" width="21.7109375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1" t="s">
        <v>19</v>
      </c>
      <c r="B6" s="11" t="s">
        <v>19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1" t="s">
        <v>19</v>
      </c>
      <c r="J6" s="11" t="s">
        <v>19</v>
      </c>
      <c r="K6" s="11" t="s">
        <v>19</v>
      </c>
      <c r="L6" s="11" t="s">
        <v>19</v>
      </c>
      <c r="M6" s="11" t="s">
        <v>19</v>
      </c>
      <c r="O6" s="11" t="s">
        <v>87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 x14ac:dyDescent="0.5">
      <c r="A7" s="12" t="s">
        <v>20</v>
      </c>
      <c r="C7" s="12" t="s">
        <v>21</v>
      </c>
      <c r="E7" s="12" t="s">
        <v>22</v>
      </c>
      <c r="G7" s="12" t="s">
        <v>23</v>
      </c>
      <c r="I7" s="12" t="s">
        <v>24</v>
      </c>
      <c r="K7" s="12" t="s">
        <v>25</v>
      </c>
      <c r="M7" s="12" t="s">
        <v>18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26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1" t="s">
        <v>20</v>
      </c>
      <c r="C8" s="11" t="s">
        <v>21</v>
      </c>
      <c r="E8" s="11" t="s">
        <v>22</v>
      </c>
      <c r="G8" s="11" t="s">
        <v>23</v>
      </c>
      <c r="I8" s="11" t="s">
        <v>24</v>
      </c>
      <c r="K8" s="11" t="s">
        <v>25</v>
      </c>
      <c r="M8" s="11" t="s">
        <v>18</v>
      </c>
      <c r="O8" s="11" t="s">
        <v>7</v>
      </c>
      <c r="Q8" s="11" t="s">
        <v>8</v>
      </c>
      <c r="S8" s="11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1" t="s">
        <v>7</v>
      </c>
      <c r="AE8" s="11" t="s">
        <v>26</v>
      </c>
      <c r="AG8" s="11" t="s">
        <v>8</v>
      </c>
      <c r="AI8" s="11" t="s">
        <v>9</v>
      </c>
      <c r="AK8" s="11" t="s">
        <v>13</v>
      </c>
    </row>
    <row r="9" spans="1:37" x14ac:dyDescent="0.5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2">
        <v>0</v>
      </c>
      <c r="M9" s="2">
        <v>0</v>
      </c>
      <c r="O9" s="2">
        <v>30100</v>
      </c>
      <c r="Q9" s="2">
        <v>24669784033</v>
      </c>
      <c r="S9" s="2">
        <v>28966029055</v>
      </c>
      <c r="U9" s="2">
        <v>0</v>
      </c>
      <c r="W9" s="2">
        <v>0</v>
      </c>
      <c r="Y9" s="2">
        <v>0</v>
      </c>
      <c r="AA9" s="2">
        <v>0</v>
      </c>
      <c r="AC9" s="2">
        <v>30100</v>
      </c>
      <c r="AE9" s="2">
        <v>974101</v>
      </c>
      <c r="AG9" s="2">
        <v>24669784033</v>
      </c>
      <c r="AI9" s="2">
        <v>29315125770</v>
      </c>
      <c r="AK9" s="5">
        <v>1.0428643667912026E-2</v>
      </c>
    </row>
    <row r="10" spans="1:37" x14ac:dyDescent="0.5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2">
        <v>16</v>
      </c>
      <c r="M10" s="2">
        <v>16</v>
      </c>
      <c r="O10" s="2">
        <v>18500</v>
      </c>
      <c r="Q10" s="2">
        <v>17135873507</v>
      </c>
      <c r="S10" s="2">
        <v>17756781000</v>
      </c>
      <c r="U10" s="2">
        <v>0</v>
      </c>
      <c r="W10" s="2">
        <v>0</v>
      </c>
      <c r="Y10" s="2">
        <v>0</v>
      </c>
      <c r="AA10" s="2">
        <v>0</v>
      </c>
      <c r="AC10" s="2">
        <v>18500</v>
      </c>
      <c r="AE10" s="2">
        <v>987000</v>
      </c>
      <c r="AG10" s="2">
        <v>17135873507</v>
      </c>
      <c r="AI10" s="2">
        <v>18256190466</v>
      </c>
      <c r="AK10" s="5">
        <v>6.4945075316129811E-3</v>
      </c>
    </row>
    <row r="11" spans="1:37" ht="22.5" thickBot="1" x14ac:dyDescent="0.55000000000000004">
      <c r="Q11" s="4">
        <f>SUM(Q9:Q10)</f>
        <v>41805657540</v>
      </c>
      <c r="S11" s="4">
        <f>SUM(S9:S10)</f>
        <v>46722810055</v>
      </c>
      <c r="W11" s="4">
        <f>SUM(W9:W10)</f>
        <v>0</v>
      </c>
      <c r="AA11" s="4">
        <f>SUM(AA9:AA10)</f>
        <v>0</v>
      </c>
      <c r="AG11" s="4">
        <f>SUM(AG9:AG10)</f>
        <v>41805657540</v>
      </c>
      <c r="AI11" s="4">
        <f>SUM(AI9:AI10)</f>
        <v>47571316236</v>
      </c>
      <c r="AK11" s="7">
        <f>SUM(AK9:AK10)</f>
        <v>1.6923151199525005E-2</v>
      </c>
    </row>
    <row r="12" spans="1:37" ht="22.5" thickTop="1" x14ac:dyDescent="0.5"/>
    <row r="13" spans="1:37" x14ac:dyDescent="0.5">
      <c r="AI13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8"/>
  <sheetViews>
    <sheetView rightToLeft="1" workbookViewId="0">
      <selection activeCell="S17" sqref="S17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35</v>
      </c>
      <c r="C6" s="11" t="s">
        <v>36</v>
      </c>
      <c r="D6" s="11" t="s">
        <v>36</v>
      </c>
      <c r="E6" s="11" t="s">
        <v>36</v>
      </c>
      <c r="F6" s="11" t="s">
        <v>36</v>
      </c>
      <c r="G6" s="11" t="s">
        <v>36</v>
      </c>
      <c r="H6" s="11" t="s">
        <v>36</v>
      </c>
      <c r="I6" s="11" t="s">
        <v>36</v>
      </c>
      <c r="K6" s="11" t="s">
        <v>87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35</v>
      </c>
      <c r="C7" s="14" t="s">
        <v>37</v>
      </c>
      <c r="E7" s="14" t="s">
        <v>38</v>
      </c>
      <c r="G7" s="14" t="s">
        <v>39</v>
      </c>
      <c r="I7" s="14" t="s">
        <v>25</v>
      </c>
      <c r="K7" s="14" t="s">
        <v>40</v>
      </c>
      <c r="M7" s="14" t="s">
        <v>41</v>
      </c>
      <c r="O7" s="14" t="s">
        <v>42</v>
      </c>
      <c r="Q7" s="14" t="s">
        <v>40</v>
      </c>
      <c r="S7" s="14" t="s">
        <v>34</v>
      </c>
    </row>
    <row r="8" spans="1:19" x14ac:dyDescent="0.5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2">
        <v>7840498310</v>
      </c>
      <c r="L8" s="2"/>
      <c r="M8" s="2">
        <v>53126873</v>
      </c>
      <c r="N8" s="2"/>
      <c r="O8" s="2">
        <v>0</v>
      </c>
      <c r="P8" s="2"/>
      <c r="Q8" s="2">
        <v>7893625183</v>
      </c>
      <c r="S8" s="5">
        <v>2.8080999865880453E-3</v>
      </c>
    </row>
    <row r="9" spans="1:19" x14ac:dyDescent="0.5">
      <c r="A9" s="1" t="s">
        <v>43</v>
      </c>
      <c r="C9" s="1" t="s">
        <v>47</v>
      </c>
      <c r="E9" s="1" t="s">
        <v>48</v>
      </c>
      <c r="G9" s="1" t="s">
        <v>49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5">
        <v>1.7787137858000098E-7</v>
      </c>
    </row>
    <row r="10" spans="1:19" ht="22.5" thickBot="1" x14ac:dyDescent="0.55000000000000004">
      <c r="K10" s="4">
        <f>SUM(K8:K9)</f>
        <v>7840998310</v>
      </c>
      <c r="M10" s="4">
        <f>SUM(M8:M9)</f>
        <v>53126873</v>
      </c>
      <c r="O10" s="4">
        <f>SUM(O8:O9)</f>
        <v>0</v>
      </c>
      <c r="Q10" s="4">
        <f>SUM(Q8:Q9)</f>
        <v>7894125183</v>
      </c>
      <c r="S10" s="7">
        <f>SUM(S8:S9)</f>
        <v>2.8082778579666253E-3</v>
      </c>
    </row>
    <row r="11" spans="1:19" ht="22.5" thickTop="1" x14ac:dyDescent="0.5"/>
    <row r="12" spans="1:19" x14ac:dyDescent="0.5">
      <c r="Q12" s="2"/>
    </row>
    <row r="13" spans="1:19" x14ac:dyDescent="0.5">
      <c r="M13" s="2"/>
      <c r="S13" s="2"/>
    </row>
    <row r="14" spans="1:19" x14ac:dyDescent="0.5">
      <c r="Q14" s="2"/>
    </row>
    <row r="15" spans="1:19" x14ac:dyDescent="0.5">
      <c r="M15" s="2"/>
    </row>
    <row r="18" spans="5:5" x14ac:dyDescent="0.5">
      <c r="E18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E23" sqref="E2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50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1" t="s">
        <v>54</v>
      </c>
      <c r="C6" s="11" t="s">
        <v>40</v>
      </c>
      <c r="E6" s="11" t="s">
        <v>75</v>
      </c>
      <c r="G6" s="11" t="s">
        <v>13</v>
      </c>
    </row>
    <row r="7" spans="1:7" x14ac:dyDescent="0.5">
      <c r="A7" s="1" t="s">
        <v>84</v>
      </c>
      <c r="C7" s="2">
        <v>131690565769</v>
      </c>
      <c r="E7" s="5">
        <v>0.99127834098689127</v>
      </c>
      <c r="G7" s="5">
        <v>4.6847964958624637E-2</v>
      </c>
    </row>
    <row r="8" spans="1:7" x14ac:dyDescent="0.5">
      <c r="A8" s="1" t="s">
        <v>85</v>
      </c>
      <c r="C8" s="2">
        <v>1105538824</v>
      </c>
      <c r="E8" s="5">
        <v>8.3217555103654445E-3</v>
      </c>
      <c r="G8" s="5">
        <v>3.9328742939718613E-4</v>
      </c>
    </row>
    <row r="9" spans="1:7" x14ac:dyDescent="0.5">
      <c r="A9" s="1" t="s">
        <v>86</v>
      </c>
      <c r="C9" s="2">
        <v>53126873</v>
      </c>
      <c r="E9" s="5">
        <v>3.9990350274323356E-4</v>
      </c>
      <c r="G9" s="5">
        <v>1.8899500280309265E-5</v>
      </c>
    </row>
    <row r="10" spans="1:7" x14ac:dyDescent="0.5">
      <c r="A10" s="1" t="s">
        <v>82</v>
      </c>
      <c r="C10" s="1">
        <v>0</v>
      </c>
      <c r="E10" s="5">
        <v>0</v>
      </c>
      <c r="G10" s="5">
        <v>0</v>
      </c>
    </row>
    <row r="11" spans="1:7" ht="22.5" thickBot="1" x14ac:dyDescent="0.55000000000000004">
      <c r="C11" s="4">
        <f>SUM(C7:C10)</f>
        <v>132849231466</v>
      </c>
      <c r="E11" s="9">
        <f>SUM(E7:E10)</f>
        <v>0.99999999999999989</v>
      </c>
      <c r="G11" s="8">
        <f>SUM(G7:G10)</f>
        <v>4.7260151888302127E-2</v>
      </c>
    </row>
    <row r="12" spans="1:7" ht="22.5" thickTop="1" x14ac:dyDescent="0.5"/>
    <row r="15" spans="1:7" x14ac:dyDescent="0.5">
      <c r="G15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M17" sqref="M17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51</v>
      </c>
      <c r="B6" s="11" t="s">
        <v>51</v>
      </c>
      <c r="C6" s="11" t="s">
        <v>51</v>
      </c>
      <c r="D6" s="11" t="s">
        <v>51</v>
      </c>
      <c r="E6" s="11" t="s">
        <v>51</v>
      </c>
      <c r="F6" s="11" t="s">
        <v>51</v>
      </c>
      <c r="G6" s="11" t="s">
        <v>51</v>
      </c>
      <c r="I6" s="11" t="s">
        <v>52</v>
      </c>
      <c r="J6" s="11" t="s">
        <v>52</v>
      </c>
      <c r="K6" s="11" t="s">
        <v>52</v>
      </c>
      <c r="L6" s="11" t="s">
        <v>52</v>
      </c>
      <c r="M6" s="11" t="s">
        <v>52</v>
      </c>
      <c r="O6" s="11" t="s">
        <v>53</v>
      </c>
      <c r="P6" s="11" t="s">
        <v>53</v>
      </c>
      <c r="Q6" s="11" t="s">
        <v>53</v>
      </c>
      <c r="R6" s="11" t="s">
        <v>53</v>
      </c>
      <c r="S6" s="11" t="s">
        <v>53</v>
      </c>
    </row>
    <row r="7" spans="1:19" ht="22.5" x14ac:dyDescent="0.5">
      <c r="A7" s="14" t="s">
        <v>54</v>
      </c>
      <c r="C7" s="14" t="s">
        <v>55</v>
      </c>
      <c r="E7" s="14" t="s">
        <v>24</v>
      </c>
      <c r="G7" s="14" t="s">
        <v>25</v>
      </c>
      <c r="I7" s="14" t="s">
        <v>56</v>
      </c>
      <c r="K7" s="14" t="s">
        <v>57</v>
      </c>
      <c r="M7" s="14" t="s">
        <v>58</v>
      </c>
      <c r="O7" s="14" t="s">
        <v>56</v>
      </c>
      <c r="Q7" s="14" t="s">
        <v>57</v>
      </c>
      <c r="S7" s="14" t="s">
        <v>58</v>
      </c>
    </row>
    <row r="8" spans="1:19" x14ac:dyDescent="0.5">
      <c r="A8" s="1" t="s">
        <v>31</v>
      </c>
      <c r="C8" s="1" t="s">
        <v>59</v>
      </c>
      <c r="E8" s="1" t="s">
        <v>33</v>
      </c>
      <c r="G8" s="2">
        <v>16</v>
      </c>
      <c r="I8" s="2">
        <v>257032644</v>
      </c>
      <c r="K8" s="1" t="s">
        <v>59</v>
      </c>
      <c r="M8" s="2">
        <v>257032644</v>
      </c>
      <c r="O8" s="2">
        <v>2957918093</v>
      </c>
      <c r="Q8" s="1" t="s">
        <v>59</v>
      </c>
      <c r="S8" s="2">
        <v>2957918093</v>
      </c>
    </row>
    <row r="9" spans="1:19" x14ac:dyDescent="0.5">
      <c r="A9" s="1" t="s">
        <v>43</v>
      </c>
      <c r="C9" s="2">
        <v>9</v>
      </c>
      <c r="E9" s="1" t="s">
        <v>59</v>
      </c>
      <c r="G9" s="1">
        <v>0</v>
      </c>
      <c r="I9" s="2">
        <v>53126873</v>
      </c>
      <c r="K9" s="2">
        <v>0</v>
      </c>
      <c r="M9" s="2">
        <v>53126873</v>
      </c>
      <c r="O9" s="2">
        <v>551847510</v>
      </c>
      <c r="Q9" s="2">
        <v>0</v>
      </c>
      <c r="S9" s="2">
        <v>551847510</v>
      </c>
    </row>
    <row r="10" spans="1:19" ht="22.5" thickBot="1" x14ac:dyDescent="0.55000000000000004">
      <c r="I10" s="4">
        <f>SUM(I8:I9)</f>
        <v>310159517</v>
      </c>
      <c r="K10" s="4">
        <f>SUM(K8:K9)</f>
        <v>0</v>
      </c>
      <c r="M10" s="4">
        <f>SUM(M8:M9)</f>
        <v>310159517</v>
      </c>
      <c r="O10" s="4">
        <f>SUM(O8:O9)</f>
        <v>3509765603</v>
      </c>
      <c r="Q10" s="4">
        <f>SUM(Q8:Q9)</f>
        <v>0</v>
      </c>
      <c r="S10" s="4">
        <f>SUM(S8:S9)</f>
        <v>3509765603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5"/>
  <sheetViews>
    <sheetView rightToLeft="1" workbookViewId="0">
      <selection activeCell="I20" sqref="I20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H6" s="11" t="s">
        <v>52</v>
      </c>
      <c r="I6" s="11" t="s">
        <v>52</v>
      </c>
      <c r="K6" s="11" t="s">
        <v>53</v>
      </c>
      <c r="L6" s="11" t="s">
        <v>53</v>
      </c>
      <c r="M6" s="11" t="s">
        <v>53</v>
      </c>
      <c r="N6" s="11" t="s">
        <v>53</v>
      </c>
      <c r="O6" s="11" t="s">
        <v>53</v>
      </c>
      <c r="P6" s="11" t="s">
        <v>53</v>
      </c>
      <c r="Q6" s="11" t="s">
        <v>53</v>
      </c>
    </row>
    <row r="7" spans="1:17" ht="22.5" x14ac:dyDescent="0.5">
      <c r="A7" s="11" t="s">
        <v>3</v>
      </c>
      <c r="C7" s="14" t="s">
        <v>7</v>
      </c>
      <c r="E7" s="14" t="s">
        <v>60</v>
      </c>
      <c r="G7" s="14" t="s">
        <v>61</v>
      </c>
      <c r="I7" s="14" t="s">
        <v>62</v>
      </c>
      <c r="K7" s="14" t="s">
        <v>7</v>
      </c>
      <c r="M7" s="14" t="s">
        <v>60</v>
      </c>
      <c r="O7" s="14" t="s">
        <v>61</v>
      </c>
      <c r="Q7" s="14" t="s">
        <v>62</v>
      </c>
    </row>
    <row r="8" spans="1:17" x14ac:dyDescent="0.5">
      <c r="A8" s="1" t="s">
        <v>15</v>
      </c>
      <c r="C8" s="2">
        <v>279800</v>
      </c>
      <c r="E8" s="2">
        <v>302365170500</v>
      </c>
      <c r="G8" s="2">
        <v>288672108250</v>
      </c>
      <c r="I8" s="2">
        <v>13693062250</v>
      </c>
      <c r="K8" s="2">
        <v>279800</v>
      </c>
      <c r="M8" s="2">
        <v>302365170500</v>
      </c>
      <c r="O8" s="2">
        <v>176422881076</v>
      </c>
      <c r="Q8" s="2">
        <v>125942289424</v>
      </c>
    </row>
    <row r="9" spans="1:17" x14ac:dyDescent="0.5">
      <c r="A9" s="1" t="s">
        <v>17</v>
      </c>
      <c r="C9" s="2">
        <v>1404500</v>
      </c>
      <c r="E9" s="2">
        <v>1530113564250</v>
      </c>
      <c r="G9" s="2">
        <v>1454631889431</v>
      </c>
      <c r="I9" s="2">
        <v>75481674819</v>
      </c>
      <c r="K9" s="2">
        <v>1404500</v>
      </c>
      <c r="M9" s="2">
        <v>1530113564250</v>
      </c>
      <c r="O9" s="2">
        <v>590180692695</v>
      </c>
      <c r="Q9" s="2">
        <v>939932871555</v>
      </c>
    </row>
    <row r="10" spans="1:17" x14ac:dyDescent="0.5">
      <c r="A10" s="1" t="s">
        <v>16</v>
      </c>
      <c r="C10" s="2">
        <v>854800</v>
      </c>
      <c r="E10" s="2">
        <v>921859273700</v>
      </c>
      <c r="G10" s="2">
        <v>879343445000</v>
      </c>
      <c r="I10" s="2">
        <v>42515828700</v>
      </c>
      <c r="K10" s="2">
        <v>854800</v>
      </c>
      <c r="M10" s="2">
        <v>921859273700</v>
      </c>
      <c r="O10" s="2">
        <v>360462241950</v>
      </c>
      <c r="Q10" s="2">
        <v>561397031750</v>
      </c>
    </row>
    <row r="11" spans="1:17" x14ac:dyDescent="0.5">
      <c r="A11" s="1" t="s">
        <v>27</v>
      </c>
      <c r="C11" s="2">
        <v>30100</v>
      </c>
      <c r="E11" s="2">
        <v>29315125770</v>
      </c>
      <c r="G11" s="2">
        <v>28966029055</v>
      </c>
      <c r="I11" s="2">
        <v>349096715</v>
      </c>
      <c r="K11" s="2">
        <v>30100</v>
      </c>
      <c r="M11" s="2">
        <v>29315125770</v>
      </c>
      <c r="O11" s="2">
        <v>24669784033</v>
      </c>
      <c r="Q11" s="2">
        <v>4645341737</v>
      </c>
    </row>
    <row r="12" spans="1:17" x14ac:dyDescent="0.5">
      <c r="A12" s="1" t="s">
        <v>63</v>
      </c>
      <c r="C12" s="2">
        <v>18500</v>
      </c>
      <c r="E12" s="2">
        <v>18256190465</v>
      </c>
      <c r="G12" s="2">
        <v>17756781000</v>
      </c>
      <c r="I12" s="2">
        <v>499409465</v>
      </c>
      <c r="K12" s="2">
        <v>18500</v>
      </c>
      <c r="M12" s="2">
        <v>18256190465</v>
      </c>
      <c r="O12" s="2">
        <v>16342143350</v>
      </c>
      <c r="Q12" s="2">
        <v>1914047115</v>
      </c>
    </row>
    <row r="13" spans="1:17" ht="22.5" thickBot="1" x14ac:dyDescent="0.55000000000000004">
      <c r="E13" s="4">
        <f>SUM(E8:E12)</f>
        <v>2801909324685</v>
      </c>
      <c r="G13" s="4">
        <f>SUM(G8:G12)</f>
        <v>2669370252736</v>
      </c>
      <c r="I13" s="4">
        <f>SUM(I8:I12)</f>
        <v>132539071949</v>
      </c>
      <c r="M13" s="4">
        <f>SUM(M8:M12)</f>
        <v>2801909324685</v>
      </c>
      <c r="O13" s="4">
        <f>SUM(O8:O12)</f>
        <v>1168077743104</v>
      </c>
      <c r="Q13" s="4">
        <f>SUM(Q8:Q12)</f>
        <v>1633831581581</v>
      </c>
    </row>
    <row r="14" spans="1:17" ht="22.5" thickTop="1" x14ac:dyDescent="0.5"/>
    <row r="15" spans="1:17" x14ac:dyDescent="0.5">
      <c r="I15" s="2"/>
      <c r="Q15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Q13" sqref="Q13:Q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H6" s="11" t="s">
        <v>52</v>
      </c>
      <c r="I6" s="11" t="s">
        <v>52</v>
      </c>
      <c r="K6" s="11" t="s">
        <v>53</v>
      </c>
      <c r="L6" s="11" t="s">
        <v>53</v>
      </c>
      <c r="M6" s="11" t="s">
        <v>53</v>
      </c>
      <c r="N6" s="11" t="s">
        <v>53</v>
      </c>
      <c r="O6" s="11" t="s">
        <v>53</v>
      </c>
      <c r="P6" s="11" t="s">
        <v>53</v>
      </c>
      <c r="Q6" s="11" t="s">
        <v>53</v>
      </c>
    </row>
    <row r="7" spans="1:17" ht="22.5" x14ac:dyDescent="0.5">
      <c r="A7" s="11" t="s">
        <v>3</v>
      </c>
      <c r="C7" s="14" t="s">
        <v>7</v>
      </c>
      <c r="E7" s="14" t="s">
        <v>60</v>
      </c>
      <c r="G7" s="14" t="s">
        <v>61</v>
      </c>
      <c r="I7" s="14" t="s">
        <v>64</v>
      </c>
      <c r="K7" s="14" t="s">
        <v>7</v>
      </c>
      <c r="M7" s="14" t="s">
        <v>60</v>
      </c>
      <c r="O7" s="14" t="s">
        <v>61</v>
      </c>
      <c r="Q7" s="14" t="s">
        <v>64</v>
      </c>
    </row>
    <row r="8" spans="1:17" x14ac:dyDescent="0.5">
      <c r="A8" s="1" t="s">
        <v>65</v>
      </c>
      <c r="C8" s="2">
        <v>0</v>
      </c>
      <c r="E8" s="2">
        <v>0</v>
      </c>
      <c r="G8" s="2">
        <v>0</v>
      </c>
      <c r="I8" s="2">
        <v>0</v>
      </c>
      <c r="K8" s="2">
        <v>31420</v>
      </c>
      <c r="M8" s="2">
        <v>189095391592</v>
      </c>
      <c r="O8" s="2">
        <v>131282922787</v>
      </c>
      <c r="Q8" s="2">
        <v>57812468805</v>
      </c>
    </row>
    <row r="9" spans="1:17" x14ac:dyDescent="0.5">
      <c r="A9" s="1" t="s">
        <v>16</v>
      </c>
      <c r="C9" s="2">
        <v>0</v>
      </c>
      <c r="E9" s="2">
        <v>0</v>
      </c>
      <c r="G9" s="2">
        <v>0</v>
      </c>
      <c r="I9" s="2">
        <v>0</v>
      </c>
      <c r="K9" s="2">
        <v>3670</v>
      </c>
      <c r="M9" s="2">
        <v>15658419778</v>
      </c>
      <c r="O9" s="2">
        <v>15243892695</v>
      </c>
      <c r="Q9" s="2">
        <v>414527083</v>
      </c>
    </row>
    <row r="10" spans="1:17" x14ac:dyDescent="0.5">
      <c r="A10" s="1" t="s">
        <v>17</v>
      </c>
      <c r="C10" s="2">
        <v>0</v>
      </c>
      <c r="E10" s="2">
        <v>0</v>
      </c>
      <c r="G10" s="2">
        <v>0</v>
      </c>
      <c r="I10" s="2">
        <v>0</v>
      </c>
      <c r="K10" s="2">
        <v>4540</v>
      </c>
      <c r="M10" s="2">
        <v>20015477301</v>
      </c>
      <c r="O10" s="2">
        <v>18901472122</v>
      </c>
      <c r="Q10" s="2">
        <v>1114005179</v>
      </c>
    </row>
    <row r="11" spans="1:17" x14ac:dyDescent="0.5">
      <c r="A11" s="1" t="s">
        <v>66</v>
      </c>
      <c r="C11" s="2">
        <v>0</v>
      </c>
      <c r="E11" s="2">
        <v>0</v>
      </c>
      <c r="G11" s="2">
        <v>0</v>
      </c>
      <c r="I11" s="2">
        <v>0</v>
      </c>
      <c r="K11" s="2">
        <v>20</v>
      </c>
      <c r="M11" s="2">
        <v>146416750</v>
      </c>
      <c r="O11" s="2">
        <v>79633832</v>
      </c>
      <c r="Q11" s="2">
        <v>66782918</v>
      </c>
    </row>
    <row r="12" spans="1:17" x14ac:dyDescent="0.5">
      <c r="A12" s="1" t="s">
        <v>15</v>
      </c>
      <c r="C12" s="2">
        <v>0</v>
      </c>
      <c r="E12" s="2">
        <v>0</v>
      </c>
      <c r="G12" s="2">
        <v>0</v>
      </c>
      <c r="I12" s="2">
        <v>0</v>
      </c>
      <c r="K12" s="2">
        <v>20</v>
      </c>
      <c r="M12" s="2">
        <v>145817500</v>
      </c>
      <c r="O12" s="2">
        <v>126106420</v>
      </c>
      <c r="Q12" s="2">
        <v>19711080</v>
      </c>
    </row>
    <row r="13" spans="1:17" x14ac:dyDescent="0.5">
      <c r="A13" s="1" t="s">
        <v>67</v>
      </c>
      <c r="C13" s="2">
        <v>0</v>
      </c>
      <c r="E13" s="2">
        <v>0</v>
      </c>
      <c r="G13" s="2">
        <v>0</v>
      </c>
      <c r="I13" s="2">
        <v>0</v>
      </c>
      <c r="K13" s="2">
        <v>2901</v>
      </c>
      <c r="M13" s="2">
        <v>2901000000</v>
      </c>
      <c r="O13" s="2">
        <v>2655456120</v>
      </c>
      <c r="Q13" s="2">
        <v>245543880</v>
      </c>
    </row>
    <row r="14" spans="1:17" x14ac:dyDescent="0.5">
      <c r="A14" s="1" t="s">
        <v>68</v>
      </c>
      <c r="C14" s="2">
        <v>0</v>
      </c>
      <c r="E14" s="2">
        <v>0</v>
      </c>
      <c r="G14" s="2">
        <v>0</v>
      </c>
      <c r="I14" s="2">
        <v>0</v>
      </c>
      <c r="K14" s="2">
        <v>1295</v>
      </c>
      <c r="M14" s="2">
        <v>1122211103</v>
      </c>
      <c r="O14" s="2">
        <v>1114507432</v>
      </c>
      <c r="Q14" s="2">
        <v>7703671</v>
      </c>
    </row>
    <row r="15" spans="1:17" x14ac:dyDescent="0.5">
      <c r="A15" s="1" t="s">
        <v>69</v>
      </c>
      <c r="C15" s="2">
        <v>0</v>
      </c>
      <c r="E15" s="2">
        <v>0</v>
      </c>
      <c r="G15" s="2">
        <v>0</v>
      </c>
      <c r="I15" s="2">
        <v>0</v>
      </c>
      <c r="K15" s="2">
        <v>31326</v>
      </c>
      <c r="M15" s="2">
        <v>31326000000</v>
      </c>
      <c r="O15" s="2">
        <v>30852521293</v>
      </c>
      <c r="Q15" s="2">
        <v>473478707</v>
      </c>
    </row>
    <row r="16" spans="1:17" x14ac:dyDescent="0.5">
      <c r="A16" s="1" t="s">
        <v>70</v>
      </c>
      <c r="C16" s="2">
        <v>0</v>
      </c>
      <c r="E16" s="2">
        <v>0</v>
      </c>
      <c r="G16" s="2">
        <v>0</v>
      </c>
      <c r="I16" s="2">
        <v>0</v>
      </c>
      <c r="K16" s="2">
        <v>1019</v>
      </c>
      <c r="M16" s="2">
        <v>1012507033</v>
      </c>
      <c r="O16" s="2">
        <v>988884388</v>
      </c>
      <c r="Q16" s="2">
        <v>23622645</v>
      </c>
    </row>
    <row r="17" spans="1:17" x14ac:dyDescent="0.5">
      <c r="A17" s="1" t="s">
        <v>71</v>
      </c>
      <c r="C17" s="2">
        <v>0</v>
      </c>
      <c r="E17" s="2">
        <v>0</v>
      </c>
      <c r="G17" s="2">
        <v>0</v>
      </c>
      <c r="I17" s="2">
        <v>0</v>
      </c>
      <c r="K17" s="2">
        <v>5000</v>
      </c>
      <c r="M17" s="2">
        <v>4937567679</v>
      </c>
      <c r="O17" s="2">
        <v>4859075275</v>
      </c>
      <c r="Q17" s="2">
        <v>78492404</v>
      </c>
    </row>
    <row r="18" spans="1:17" ht="22.5" thickBot="1" x14ac:dyDescent="0.55000000000000004">
      <c r="E18" s="4">
        <f>SUM(E8:E17)</f>
        <v>0</v>
      </c>
      <c r="G18" s="4">
        <f>SUM(G8:G17)</f>
        <v>0</v>
      </c>
      <c r="I18" s="4">
        <f>SUM(I8:I17)</f>
        <v>0</v>
      </c>
      <c r="M18" s="4">
        <f>SUM(M8:M17)</f>
        <v>266360808736</v>
      </c>
      <c r="O18" s="4">
        <f>SUM(O8:O17)</f>
        <v>206104472364</v>
      </c>
      <c r="Q18" s="4">
        <f>SUM(Q8:Q17)</f>
        <v>60256336372</v>
      </c>
    </row>
    <row r="19" spans="1:17" ht="22.5" thickTop="1" x14ac:dyDescent="0.5"/>
    <row r="20" spans="1:17" x14ac:dyDescent="0.5">
      <c r="Q20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N19" sqref="N19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0" t="s">
        <v>3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H6" s="11" t="s">
        <v>52</v>
      </c>
      <c r="I6" s="11" t="s">
        <v>52</v>
      </c>
      <c r="J6" s="11" t="s">
        <v>52</v>
      </c>
      <c r="K6" s="11" t="s">
        <v>52</v>
      </c>
      <c r="M6" s="11" t="s">
        <v>53</v>
      </c>
      <c r="N6" s="11" t="s">
        <v>53</v>
      </c>
      <c r="O6" s="11" t="s">
        <v>53</v>
      </c>
      <c r="P6" s="11" t="s">
        <v>53</v>
      </c>
      <c r="Q6" s="11" t="s">
        <v>53</v>
      </c>
      <c r="R6" s="11" t="s">
        <v>53</v>
      </c>
      <c r="S6" s="11" t="s">
        <v>53</v>
      </c>
      <c r="T6" s="11" t="s">
        <v>53</v>
      </c>
      <c r="U6" s="11" t="s">
        <v>53</v>
      </c>
    </row>
    <row r="7" spans="1:21" ht="22.5" x14ac:dyDescent="0.5">
      <c r="A7" s="11" t="s">
        <v>3</v>
      </c>
      <c r="C7" s="14" t="s">
        <v>72</v>
      </c>
      <c r="E7" s="14" t="s">
        <v>73</v>
      </c>
      <c r="G7" s="14" t="s">
        <v>74</v>
      </c>
      <c r="I7" s="14" t="s">
        <v>40</v>
      </c>
      <c r="K7" s="14" t="s">
        <v>75</v>
      </c>
      <c r="M7" s="14" t="s">
        <v>72</v>
      </c>
      <c r="O7" s="14" t="s">
        <v>73</v>
      </c>
      <c r="Q7" s="14" t="s">
        <v>74</v>
      </c>
      <c r="S7" s="14" t="s">
        <v>40</v>
      </c>
      <c r="U7" s="14" t="s">
        <v>75</v>
      </c>
    </row>
    <row r="8" spans="1:21" x14ac:dyDescent="0.5">
      <c r="A8" s="1" t="s">
        <v>65</v>
      </c>
      <c r="C8" s="2">
        <v>0</v>
      </c>
      <c r="E8" s="2">
        <v>0</v>
      </c>
      <c r="G8" s="2">
        <v>0</v>
      </c>
      <c r="I8" s="2">
        <v>0</v>
      </c>
      <c r="K8" s="5">
        <f>I8/$I$13</f>
        <v>0</v>
      </c>
      <c r="M8" s="2">
        <v>0</v>
      </c>
      <c r="O8" s="2">
        <v>0</v>
      </c>
      <c r="Q8" s="2">
        <v>57812468805</v>
      </c>
      <c r="S8" s="2">
        <v>57812468805</v>
      </c>
      <c r="U8" s="5">
        <v>3.4275496238818745E-2</v>
      </c>
    </row>
    <row r="9" spans="1:21" x14ac:dyDescent="0.5">
      <c r="A9" s="1" t="s">
        <v>16</v>
      </c>
      <c r="C9" s="2">
        <v>0</v>
      </c>
      <c r="E9" s="2">
        <v>42515828700</v>
      </c>
      <c r="G9" s="2">
        <v>0</v>
      </c>
      <c r="I9" s="2">
        <v>42515828700</v>
      </c>
      <c r="K9" s="5">
        <f t="shared" ref="K9:K12" si="0">I9/$I$13</f>
        <v>0.32284642754574783</v>
      </c>
      <c r="M9" s="2">
        <v>0</v>
      </c>
      <c r="O9" s="2">
        <v>561397031750</v>
      </c>
      <c r="Q9" s="2">
        <v>414527083</v>
      </c>
      <c r="S9" s="2">
        <v>561811558833</v>
      </c>
      <c r="U9" s="5">
        <v>0.33308333599550366</v>
      </c>
    </row>
    <row r="10" spans="1:21" x14ac:dyDescent="0.5">
      <c r="A10" s="1" t="s">
        <v>17</v>
      </c>
      <c r="C10" s="2">
        <v>0</v>
      </c>
      <c r="E10" s="2">
        <v>75481674819</v>
      </c>
      <c r="G10" s="2">
        <v>0</v>
      </c>
      <c r="I10" s="2">
        <v>75481674819</v>
      </c>
      <c r="K10" s="5">
        <f t="shared" si="0"/>
        <v>0.57317450478118004</v>
      </c>
      <c r="M10" s="2">
        <v>0</v>
      </c>
      <c r="O10" s="2">
        <v>939932871555</v>
      </c>
      <c r="Q10" s="2">
        <v>1114005179</v>
      </c>
      <c r="S10" s="2">
        <v>941046876734</v>
      </c>
      <c r="U10" s="5">
        <v>0.55792200801600667</v>
      </c>
    </row>
    <row r="11" spans="1:21" x14ac:dyDescent="0.5">
      <c r="A11" s="1" t="s">
        <v>66</v>
      </c>
      <c r="C11" s="2">
        <v>0</v>
      </c>
      <c r="E11" s="2">
        <v>0</v>
      </c>
      <c r="G11" s="2">
        <v>0</v>
      </c>
      <c r="I11" s="2">
        <v>0</v>
      </c>
      <c r="K11" s="5">
        <f t="shared" si="0"/>
        <v>0</v>
      </c>
      <c r="M11" s="2">
        <v>0</v>
      </c>
      <c r="O11" s="2">
        <v>0</v>
      </c>
      <c r="Q11" s="2">
        <v>66782918</v>
      </c>
      <c r="S11" s="2">
        <v>66782918</v>
      </c>
      <c r="U11" s="5">
        <v>3.959384025697189E-5</v>
      </c>
    </row>
    <row r="12" spans="1:21" x14ac:dyDescent="0.5">
      <c r="A12" s="1" t="s">
        <v>15</v>
      </c>
      <c r="C12" s="2">
        <v>0</v>
      </c>
      <c r="E12" s="2">
        <v>13693062250</v>
      </c>
      <c r="G12" s="2">
        <v>0</v>
      </c>
      <c r="I12" s="2">
        <v>13693062250</v>
      </c>
      <c r="K12" s="5">
        <f t="shared" si="0"/>
        <v>0.10397906767307208</v>
      </c>
      <c r="M12" s="2">
        <v>0</v>
      </c>
      <c r="O12" s="2">
        <v>125942289424</v>
      </c>
      <c r="Q12" s="2">
        <v>19711080</v>
      </c>
      <c r="S12" s="2">
        <v>125962000504</v>
      </c>
      <c r="U12" s="5">
        <v>7.4679565909413978E-2</v>
      </c>
    </row>
    <row r="13" spans="1:21" ht="22.5" thickBot="1" x14ac:dyDescent="0.55000000000000004">
      <c r="C13" s="4">
        <f>SUM(C8:C12)</f>
        <v>0</v>
      </c>
      <c r="E13" s="4">
        <f>SUM(E8:E12)</f>
        <v>131690565769</v>
      </c>
      <c r="G13" s="4">
        <f>SUM(G8:G12)</f>
        <v>0</v>
      </c>
      <c r="I13" s="4">
        <f>SUM(I8:I12)</f>
        <v>131690565769</v>
      </c>
      <c r="K13" s="6">
        <f>SUM(K8:K12)</f>
        <v>1</v>
      </c>
      <c r="M13" s="4">
        <f>SUM(M8:M12)</f>
        <v>0</v>
      </c>
      <c r="O13" s="4">
        <f>SUM(O8:O12)</f>
        <v>1627272192729</v>
      </c>
      <c r="Q13" s="4">
        <f>SUM(Q8:Q12)</f>
        <v>59427495065</v>
      </c>
      <c r="S13" s="4">
        <f>SUM(S8:S12)</f>
        <v>1686699687794</v>
      </c>
      <c r="U13" s="6">
        <f>SUM(U8:U12)</f>
        <v>1</v>
      </c>
    </row>
    <row r="14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2020-08-24T11:38:04Z</dcterms:created>
  <dcterms:modified xsi:type="dcterms:W3CDTF">2020-08-31T14:22:44Z</dcterms:modified>
</cp:coreProperties>
</file>