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اردیبهشت99\تارنما\"/>
    </mc:Choice>
  </mc:AlternateContent>
  <xr:revisionPtr revIDLastSave="0" documentId="13_ncr:1_{FB049F15-1CC8-4512-8782-E4645086BD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ناشی از تغییر قیمت اوراق " sheetId="9" r:id="rId7"/>
    <sheet name="درآمد ناشی از فروش " sheetId="10" r:id="rId8"/>
    <sheet name="سرمایه‌گذاری در سهام " sheetId="11" r:id="rId9"/>
    <sheet name="سرمایه‌گذاری در اوراق بهادار " sheetId="12" r:id="rId10"/>
    <sheet name="درآمد سپرده بانکی " sheetId="1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5" l="1"/>
  <c r="E8" i="15"/>
  <c r="E9" i="15"/>
  <c r="C10" i="15"/>
  <c r="E7" i="15" s="1"/>
  <c r="E10" i="15" s="1"/>
  <c r="Q15" i="12"/>
  <c r="O15" i="12"/>
  <c r="M15" i="12"/>
  <c r="K15" i="12"/>
  <c r="I15" i="12"/>
  <c r="G15" i="12"/>
  <c r="E15" i="12"/>
  <c r="C15" i="12"/>
  <c r="U9" i="11"/>
  <c r="U8" i="11"/>
  <c r="K11" i="11"/>
  <c r="S13" i="11"/>
  <c r="U10" i="11" s="1"/>
  <c r="Q13" i="11"/>
  <c r="O13" i="11"/>
  <c r="M13" i="11"/>
  <c r="I13" i="11"/>
  <c r="K12" i="11" s="1"/>
  <c r="G13" i="11"/>
  <c r="E13" i="11"/>
  <c r="C13" i="11"/>
  <c r="Q18" i="10"/>
  <c r="O18" i="10"/>
  <c r="M18" i="10"/>
  <c r="I18" i="10"/>
  <c r="G18" i="10"/>
  <c r="E18" i="10"/>
  <c r="Q14" i="9"/>
  <c r="O14" i="9"/>
  <c r="M14" i="9"/>
  <c r="I14" i="9"/>
  <c r="G14" i="9"/>
  <c r="E14" i="9"/>
  <c r="S10" i="7"/>
  <c r="Q10" i="7"/>
  <c r="O10" i="7"/>
  <c r="M10" i="7"/>
  <c r="K10" i="7"/>
  <c r="I10" i="7"/>
  <c r="S10" i="6"/>
  <c r="Q10" i="6"/>
  <c r="O10" i="6"/>
  <c r="M10" i="6"/>
  <c r="K10" i="6"/>
  <c r="AK11" i="3"/>
  <c r="AI11" i="3"/>
  <c r="AG11" i="3"/>
  <c r="AA11" i="3"/>
  <c r="W11" i="3"/>
  <c r="S11" i="3"/>
  <c r="Q11" i="3"/>
  <c r="Y13" i="1"/>
  <c r="W13" i="1"/>
  <c r="U13" i="1"/>
  <c r="O13" i="1"/>
  <c r="K13" i="1"/>
  <c r="G13" i="1"/>
  <c r="E13" i="1"/>
  <c r="K10" i="11" l="1"/>
  <c r="U12" i="11"/>
  <c r="K8" i="11"/>
  <c r="K13" i="11" s="1"/>
  <c r="K9" i="11"/>
  <c r="U11" i="11"/>
  <c r="U13" i="11" s="1"/>
</calcChain>
</file>

<file path=xl/sharedStrings.xml><?xml version="1.0" encoding="utf-8"?>
<sst xmlns="http://schemas.openxmlformats.org/spreadsheetml/2006/main" count="389" uniqueCount="86">
  <si>
    <t>صندوق سرمایه‌گذاری در اوراق بهادار مبتنی بر سکه طلای مفید</t>
  </si>
  <si>
    <t>صورت وضعیت پورتفوی</t>
  </si>
  <si>
    <t>برای ماه منتهی به 1399/02/31</t>
  </si>
  <si>
    <t>نام شرکت</t>
  </si>
  <si>
    <t>1399/01/31</t>
  </si>
  <si>
    <t>تغییرات طی دوره</t>
  </si>
  <si>
    <t>1399/02/31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</si>
  <si>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</si>
  <si>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</si>
  <si>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</si>
  <si>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</si>
  <si>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</si>
  <si>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</si>
  <si>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</si>
  <si>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</si>
  <si>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سكه تمام بهارتحويلي1روزه سامان</t>
  </si>
  <si>
    <t>سکه تمام بهارتحویل1روزه صادرات</t>
  </si>
  <si>
    <t>سکه تمام بهارتحویلی 1روزه رفاه</t>
  </si>
  <si>
    <t>سکه تمام بهارتحویلی 1روزه ملت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</si>
  <si>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</si>
  <si>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</si>
  <si>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</si>
  <si>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</si>
  <si>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</si>
  <si>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</si>
  <si>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</si>
  <si>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</si>
  <si>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</si>
  <si>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اسنادخزانه-م3بودجه97-990721</t>
  </si>
  <si>
    <t>بله</t>
  </si>
  <si>
    <t>1397/07/25</t>
  </si>
  <si>
    <t>1399/07/21</t>
  </si>
  <si>
    <t>صكوك اجاره مخابرات-3 ماهه 16%</t>
  </si>
  <si>
    <t>1397/02/30</t>
  </si>
  <si>
    <t>1401/02/30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</si>
  <si>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</si>
  <si>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</si>
  <si>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</si>
  <si>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</si>
  <si>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</si>
  <si>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</si>
  <si>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</si>
  <si>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</si>
  <si>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</si>
  <si>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</si>
  <si>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</si>
  <si>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</si>
  <si>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</si>
  <si>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</si>
  <si>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</si>
  <si>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</si>
  <si>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</si>
  <si>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</si>
  <si>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</si>
  <si>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</si>
  <si>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</si>
  <si>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</si>
  <si>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</si>
  <si>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</si>
  <si>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</si>
  <si>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</si>
  <si>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</si>
  <si>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</si>
  <si>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</si>
  <si>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</si>
  <si>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</si>
  <si>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سکه تمام بهارتحویل1روزه سامان</t>
  </si>
  <si>
    <t>اسنادخزانه-م12بودجه96-981114</t>
  </si>
  <si>
    <t>اسنادخزانه-م6بودجه97-990423</t>
  </si>
  <si>
    <t>اسنادخزانه-م7بودجه97-980627</t>
  </si>
  <si>
    <t>اسنادخزانه-م8بودجه97-980723</t>
  </si>
  <si>
    <t>اسنادخزانه-م19بودجه97-980827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</si>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</sst>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/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9" fontId="2" fillId="0" borderId="4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460376</xdr:colOff>
      <xdr:row>41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5F21ED-417D-490B-96E4-D84C9D87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55124" y="0"/>
          <a:ext cx="6492875" cy="787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B5E38-07E3-4E4B-AA3B-B579BBA3BFC0}">
  <dimension ref="A1"/>
  <sheetViews>
    <sheetView rightToLeft="1" tabSelected="1" view="pageBreakPreview" zoomScale="90" zoomScaleNormal="100" zoomScaleSheetLayoutView="90" workbookViewId="0">
      <selection activeCell="M59" sqref="M5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6"/>
  <sheetViews>
    <sheetView rightToLeft="1" workbookViewId="0">
      <selection activeCell="M23" sqref="M23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16" t="s">
        <v>55</v>
      </c>
      <c r="C6" s="14" t="s">
        <v>53</v>
      </c>
      <c r="D6" s="14" t="s">
        <v>53</v>
      </c>
      <c r="E6" s="14" t="s">
        <v>53</v>
      </c>
      <c r="F6" s="14" t="s">
        <v>53</v>
      </c>
      <c r="G6" s="14" t="s">
        <v>53</v>
      </c>
      <c r="H6" s="14" t="s">
        <v>53</v>
      </c>
      <c r="I6" s="14" t="s">
        <v>53</v>
      </c>
      <c r="K6" s="14" t="s">
        <v>54</v>
      </c>
      <c r="L6" s="14" t="s">
        <v>54</v>
      </c>
      <c r="M6" s="14" t="s">
        <v>54</v>
      </c>
      <c r="N6" s="14" t="s">
        <v>54</v>
      </c>
      <c r="O6" s="14" t="s">
        <v>54</v>
      </c>
      <c r="P6" s="14" t="s">
        <v>54</v>
      </c>
      <c r="Q6" s="14" t="s">
        <v>54</v>
      </c>
    </row>
    <row r="7" spans="1:17" ht="22.5" x14ac:dyDescent="0.5">
      <c r="A7" s="14" t="s">
        <v>55</v>
      </c>
      <c r="C7" s="15" t="s">
        <v>76</v>
      </c>
      <c r="E7" s="15" t="s">
        <v>73</v>
      </c>
      <c r="G7" s="15" t="s">
        <v>74</v>
      </c>
      <c r="I7" s="15" t="s">
        <v>77</v>
      </c>
      <c r="K7" s="15" t="s">
        <v>76</v>
      </c>
      <c r="M7" s="15" t="s">
        <v>73</v>
      </c>
      <c r="O7" s="15" t="s">
        <v>74</v>
      </c>
      <c r="Q7" s="15" t="s">
        <v>77</v>
      </c>
    </row>
    <row r="8" spans="1:17" x14ac:dyDescent="0.5">
      <c r="A8" s="1" t="s">
        <v>67</v>
      </c>
      <c r="C8" s="2">
        <v>0</v>
      </c>
      <c r="E8" s="2">
        <v>0</v>
      </c>
      <c r="G8" s="2">
        <v>0</v>
      </c>
      <c r="I8" s="2">
        <v>0</v>
      </c>
      <c r="K8" s="2">
        <v>0</v>
      </c>
      <c r="M8" s="2">
        <v>0</v>
      </c>
      <c r="O8" s="2">
        <v>245543881</v>
      </c>
      <c r="Q8" s="2">
        <v>245543881</v>
      </c>
    </row>
    <row r="9" spans="1:17" x14ac:dyDescent="0.5">
      <c r="A9" s="1" t="s">
        <v>68</v>
      </c>
      <c r="C9" s="2">
        <v>0</v>
      </c>
      <c r="E9" s="2">
        <v>0</v>
      </c>
      <c r="G9" s="2">
        <v>0</v>
      </c>
      <c r="I9" s="2">
        <v>0</v>
      </c>
      <c r="K9" s="2">
        <v>0</v>
      </c>
      <c r="M9" s="2">
        <v>0</v>
      </c>
      <c r="O9" s="2">
        <v>7703671</v>
      </c>
      <c r="Q9" s="2">
        <v>7703671</v>
      </c>
    </row>
    <row r="10" spans="1:17" x14ac:dyDescent="0.5">
      <c r="A10" s="1" t="s">
        <v>69</v>
      </c>
      <c r="C10" s="2">
        <v>0</v>
      </c>
      <c r="E10" s="2">
        <v>0</v>
      </c>
      <c r="G10" s="2">
        <v>0</v>
      </c>
      <c r="I10" s="2">
        <v>0</v>
      </c>
      <c r="K10" s="2">
        <v>0</v>
      </c>
      <c r="M10" s="2">
        <v>0</v>
      </c>
      <c r="O10" s="2">
        <v>473478707</v>
      </c>
      <c r="Q10" s="2">
        <v>473478707</v>
      </c>
    </row>
    <row r="11" spans="1:17" x14ac:dyDescent="0.5">
      <c r="A11" s="1" t="s">
        <v>70</v>
      </c>
      <c r="C11" s="2">
        <v>0</v>
      </c>
      <c r="E11" s="2">
        <v>0</v>
      </c>
      <c r="G11" s="2">
        <v>0</v>
      </c>
      <c r="I11" s="2">
        <v>0</v>
      </c>
      <c r="K11" s="2">
        <v>0</v>
      </c>
      <c r="M11" s="2">
        <v>0</v>
      </c>
      <c r="O11" s="2">
        <v>23622645</v>
      </c>
      <c r="Q11" s="2">
        <v>23622645</v>
      </c>
    </row>
    <row r="12" spans="1:17" x14ac:dyDescent="0.5">
      <c r="A12" s="1" t="s">
        <v>71</v>
      </c>
      <c r="C12" s="2">
        <v>0</v>
      </c>
      <c r="E12" s="2">
        <v>0</v>
      </c>
      <c r="G12" s="2">
        <v>0</v>
      </c>
      <c r="I12" s="2">
        <v>0</v>
      </c>
      <c r="K12" s="2">
        <v>0</v>
      </c>
      <c r="M12" s="2">
        <v>0</v>
      </c>
      <c r="O12" s="2">
        <v>78492407</v>
      </c>
      <c r="Q12" s="2">
        <v>78492407</v>
      </c>
    </row>
    <row r="13" spans="1:17" x14ac:dyDescent="0.5">
      <c r="A13" s="1" t="s">
        <v>32</v>
      </c>
      <c r="C13" s="2">
        <v>257612170</v>
      </c>
      <c r="E13" s="2">
        <v>2136136018</v>
      </c>
      <c r="G13" s="2">
        <v>0</v>
      </c>
      <c r="I13" s="2">
        <v>2393748188</v>
      </c>
      <c r="K13" s="2">
        <v>2205786946</v>
      </c>
      <c r="M13" s="2">
        <v>2339469993</v>
      </c>
      <c r="O13" s="2">
        <v>0</v>
      </c>
      <c r="Q13" s="2">
        <v>4545256939</v>
      </c>
    </row>
    <row r="14" spans="1:17" x14ac:dyDescent="0.5">
      <c r="A14" s="1" t="s">
        <v>28</v>
      </c>
      <c r="C14" s="2">
        <v>0</v>
      </c>
      <c r="E14" s="2">
        <v>752566889</v>
      </c>
      <c r="G14" s="2">
        <v>0</v>
      </c>
      <c r="I14" s="2">
        <v>752566889</v>
      </c>
      <c r="K14" s="2">
        <v>0</v>
      </c>
      <c r="M14" s="2">
        <v>3832909417</v>
      </c>
      <c r="O14" s="2">
        <v>0</v>
      </c>
      <c r="Q14" s="2">
        <v>3832909417</v>
      </c>
    </row>
    <row r="15" spans="1:17" ht="22.5" thickBot="1" x14ac:dyDescent="0.55000000000000004">
      <c r="C15" s="4">
        <f>SUM(C8:C14)</f>
        <v>257612170</v>
      </c>
      <c r="E15" s="4">
        <f>SUM(E8:E14)</f>
        <v>2888702907</v>
      </c>
      <c r="G15" s="4">
        <f>SUM(G8:G14)</f>
        <v>0</v>
      </c>
      <c r="I15" s="4">
        <f>SUM(I8:I14)</f>
        <v>3146315077</v>
      </c>
      <c r="K15" s="4">
        <f>SUM(K8:K14)</f>
        <v>2205786946</v>
      </c>
      <c r="M15" s="4">
        <f>SUM(M8:M14)</f>
        <v>6172379410</v>
      </c>
      <c r="O15" s="4">
        <f>SUM(O8:O14)</f>
        <v>828841311</v>
      </c>
      <c r="Q15" s="4">
        <f>SUM(Q8:Q14)</f>
        <v>9207007667</v>
      </c>
    </row>
    <row r="16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9"/>
  <sheetViews>
    <sheetView rightToLeft="1" workbookViewId="0">
      <selection activeCell="I23" sqref="I23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2.5" x14ac:dyDescent="0.5">
      <c r="A3" s="12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2.5" x14ac:dyDescent="0.5">
      <c r="A6" s="14" t="s">
        <v>78</v>
      </c>
      <c r="B6" s="14" t="s">
        <v>78</v>
      </c>
      <c r="C6" s="14" t="s">
        <v>78</v>
      </c>
      <c r="E6" s="14" t="s">
        <v>53</v>
      </c>
      <c r="F6" s="14" t="s">
        <v>53</v>
      </c>
      <c r="G6" s="14" t="s">
        <v>53</v>
      </c>
      <c r="I6" s="14" t="s">
        <v>54</v>
      </c>
      <c r="J6" s="14" t="s">
        <v>54</v>
      </c>
      <c r="K6" s="14" t="s">
        <v>54</v>
      </c>
    </row>
    <row r="7" spans="1:11" ht="22.5" x14ac:dyDescent="0.5">
      <c r="A7" s="15" t="s">
        <v>79</v>
      </c>
      <c r="C7" s="15" t="s">
        <v>38</v>
      </c>
      <c r="E7" s="15" t="s">
        <v>80</v>
      </c>
      <c r="G7" s="15" t="s">
        <v>81</v>
      </c>
      <c r="I7" s="15" t="s">
        <v>80</v>
      </c>
      <c r="K7" s="15" t="s">
        <v>81</v>
      </c>
    </row>
    <row r="8" spans="1:11" x14ac:dyDescent="0.5">
      <c r="A8" s="1" t="s">
        <v>44</v>
      </c>
      <c r="C8" s="9" t="s">
        <v>45</v>
      </c>
      <c r="E8" s="2">
        <v>88561201</v>
      </c>
      <c r="G8" s="1">
        <v>100</v>
      </c>
      <c r="I8" s="2">
        <v>386600539</v>
      </c>
      <c r="K8" s="1">
        <v>100</v>
      </c>
    </row>
    <row r="9" spans="1:11" x14ac:dyDescent="0.5">
      <c r="C9" s="9"/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rightToLeft="1" workbookViewId="0">
      <selection activeCell="W18" sqref="W18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6.855468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6.85546875" style="1" bestFit="1" customWidth="1"/>
    <col min="14" max="14" width="1" style="1" customWidth="1"/>
    <col min="15" max="15" width="14.710937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6" spans="1:25" ht="22.5" x14ac:dyDescent="0.5">
      <c r="A6" s="16" t="s">
        <v>3</v>
      </c>
      <c r="C6" s="14" t="s">
        <v>85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2.5" x14ac:dyDescent="0.5">
      <c r="A7" s="16" t="s">
        <v>3</v>
      </c>
      <c r="C7" s="13" t="s">
        <v>7</v>
      </c>
      <c r="E7" s="13" t="s">
        <v>8</v>
      </c>
      <c r="G7" s="13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2.5" x14ac:dyDescent="0.5">
      <c r="A8" s="14" t="s">
        <v>3</v>
      </c>
      <c r="C8" s="14" t="s">
        <v>7</v>
      </c>
      <c r="E8" s="14" t="s">
        <v>8</v>
      </c>
      <c r="G8" s="14" t="s">
        <v>9</v>
      </c>
      <c r="I8" s="15" t="s">
        <v>7</v>
      </c>
      <c r="K8" s="15" t="s">
        <v>8</v>
      </c>
      <c r="M8" s="12" t="s">
        <v>7</v>
      </c>
      <c r="O8" s="15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 x14ac:dyDescent="0.5">
      <c r="A9" s="1" t="s">
        <v>15</v>
      </c>
      <c r="C9" s="2">
        <v>28000</v>
      </c>
      <c r="E9" s="2">
        <v>176548987496</v>
      </c>
      <c r="G9" s="2">
        <v>176459122035</v>
      </c>
      <c r="I9" s="2">
        <v>0</v>
      </c>
      <c r="K9" s="2">
        <v>0</v>
      </c>
      <c r="M9" s="2">
        <v>-20</v>
      </c>
      <c r="O9" s="2">
        <v>145817500</v>
      </c>
      <c r="Q9" s="2">
        <v>27980</v>
      </c>
      <c r="S9" s="2">
        <v>7620563</v>
      </c>
      <c r="U9" s="2">
        <v>176422881076</v>
      </c>
      <c r="W9" s="2">
        <v>212956823549.07501</v>
      </c>
      <c r="Y9" s="5">
        <v>0.10682326482128461</v>
      </c>
    </row>
    <row r="10" spans="1:25" x14ac:dyDescent="0.5">
      <c r="A10" s="1" t="s">
        <v>16</v>
      </c>
      <c r="C10" s="2">
        <v>85000</v>
      </c>
      <c r="E10" s="2">
        <v>373393679566</v>
      </c>
      <c r="G10" s="2">
        <v>535679562500</v>
      </c>
      <c r="I10" s="2">
        <v>500</v>
      </c>
      <c r="K10" s="2">
        <v>3153636887</v>
      </c>
      <c r="M10" s="2">
        <v>-20</v>
      </c>
      <c r="O10" s="2">
        <v>145817500</v>
      </c>
      <c r="Q10" s="2">
        <v>85480</v>
      </c>
      <c r="S10" s="2">
        <v>7620563</v>
      </c>
      <c r="U10" s="2">
        <v>376459235209</v>
      </c>
      <c r="W10" s="2">
        <v>650591468083.44995</v>
      </c>
      <c r="Y10" s="5">
        <v>0.3263492736570196</v>
      </c>
    </row>
    <row r="11" spans="1:25" x14ac:dyDescent="0.5">
      <c r="A11" s="1" t="s">
        <v>17</v>
      </c>
      <c r="C11" s="2">
        <v>140000</v>
      </c>
      <c r="E11" s="2">
        <v>667842082823</v>
      </c>
      <c r="G11" s="2">
        <v>880897500000</v>
      </c>
      <c r="I11" s="2">
        <v>500</v>
      </c>
      <c r="K11" s="2">
        <v>3160146749</v>
      </c>
      <c r="M11" s="2">
        <v>-50</v>
      </c>
      <c r="O11" s="2">
        <v>368099300</v>
      </c>
      <c r="Q11" s="2">
        <v>140450</v>
      </c>
      <c r="S11" s="2">
        <v>7620563</v>
      </c>
      <c r="U11" s="2">
        <v>670763438743</v>
      </c>
      <c r="W11" s="2">
        <v>1068970188258.3101</v>
      </c>
      <c r="Y11" s="5">
        <v>0.53621613810398105</v>
      </c>
    </row>
    <row r="12" spans="1:25" x14ac:dyDescent="0.5">
      <c r="A12" s="1" t="s">
        <v>18</v>
      </c>
      <c r="C12" s="2">
        <v>20</v>
      </c>
      <c r="E12" s="2">
        <v>79633832</v>
      </c>
      <c r="G12" s="2">
        <v>125842500</v>
      </c>
      <c r="I12" s="2">
        <v>0</v>
      </c>
      <c r="K12" s="2">
        <v>0</v>
      </c>
      <c r="M12" s="2">
        <v>-20</v>
      </c>
      <c r="O12" s="2">
        <v>146416750</v>
      </c>
      <c r="Q12" s="2">
        <v>0</v>
      </c>
      <c r="S12" s="2">
        <v>0</v>
      </c>
      <c r="U12" s="2">
        <v>0</v>
      </c>
      <c r="W12" s="2">
        <v>0</v>
      </c>
      <c r="Y12" s="5">
        <v>0</v>
      </c>
    </row>
    <row r="13" spans="1:25" ht="22.5" thickBot="1" x14ac:dyDescent="0.55000000000000004">
      <c r="E13" s="4">
        <f>SUM(E9:E12)</f>
        <v>1217864383717</v>
      </c>
      <c r="G13" s="4">
        <f>SUM(G9:G12)</f>
        <v>1593162027035</v>
      </c>
      <c r="K13" s="4">
        <f>SUM(K9:K12)</f>
        <v>6313783636</v>
      </c>
      <c r="O13" s="4">
        <f>SUM(O9:O12)</f>
        <v>806151050</v>
      </c>
      <c r="U13" s="4">
        <f>SUM(U9:U12)</f>
        <v>1223645555028</v>
      </c>
      <c r="W13" s="4">
        <f>SUM(W9:W12)</f>
        <v>1932518479890.835</v>
      </c>
      <c r="Y13" s="7">
        <f>SUM(Y9:Y12)</f>
        <v>0.96938867658228522</v>
      </c>
    </row>
    <row r="14" spans="1:25" ht="22.5" thickTop="1" x14ac:dyDescent="0.5"/>
    <row r="15" spans="1:25" x14ac:dyDescent="0.5">
      <c r="O15" s="2"/>
    </row>
    <row r="16" spans="1:25" x14ac:dyDescent="0.5">
      <c r="O16" s="2"/>
      <c r="W16" s="2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3"/>
  <sheetViews>
    <sheetView rightToLeft="1" workbookViewId="0">
      <selection activeCell="I18" sqref="I18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6" spans="1:37" ht="22.5" x14ac:dyDescent="0.5">
      <c r="A6" s="14" t="s">
        <v>20</v>
      </c>
      <c r="B6" s="14" t="s">
        <v>20</v>
      </c>
      <c r="C6" s="14" t="s">
        <v>20</v>
      </c>
      <c r="D6" s="14" t="s">
        <v>20</v>
      </c>
      <c r="E6" s="14" t="s">
        <v>20</v>
      </c>
      <c r="F6" s="14" t="s">
        <v>20</v>
      </c>
      <c r="G6" s="14" t="s">
        <v>20</v>
      </c>
      <c r="H6" s="14" t="s">
        <v>20</v>
      </c>
      <c r="I6" s="14" t="s">
        <v>20</v>
      </c>
      <c r="J6" s="14" t="s">
        <v>20</v>
      </c>
      <c r="K6" s="14" t="s">
        <v>20</v>
      </c>
      <c r="L6" s="14" t="s">
        <v>20</v>
      </c>
      <c r="M6" s="14" t="s">
        <v>20</v>
      </c>
      <c r="O6" s="14" t="s">
        <v>85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2.5" x14ac:dyDescent="0.5">
      <c r="A7" s="13" t="s">
        <v>21</v>
      </c>
      <c r="C7" s="13" t="s">
        <v>22</v>
      </c>
      <c r="E7" s="13" t="s">
        <v>23</v>
      </c>
      <c r="G7" s="13" t="s">
        <v>24</v>
      </c>
      <c r="I7" s="13" t="s">
        <v>25</v>
      </c>
      <c r="K7" s="13" t="s">
        <v>26</v>
      </c>
      <c r="M7" s="13" t="s">
        <v>19</v>
      </c>
      <c r="O7" s="13" t="s">
        <v>7</v>
      </c>
      <c r="Q7" s="13" t="s">
        <v>8</v>
      </c>
      <c r="S7" s="13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3" t="s">
        <v>7</v>
      </c>
      <c r="AE7" s="13" t="s">
        <v>27</v>
      </c>
      <c r="AG7" s="13" t="s">
        <v>8</v>
      </c>
      <c r="AI7" s="13" t="s">
        <v>9</v>
      </c>
      <c r="AK7" s="13" t="s">
        <v>13</v>
      </c>
    </row>
    <row r="8" spans="1:37" ht="22.5" x14ac:dyDescent="0.5">
      <c r="A8" s="14" t="s">
        <v>21</v>
      </c>
      <c r="C8" s="14" t="s">
        <v>22</v>
      </c>
      <c r="E8" s="14" t="s">
        <v>23</v>
      </c>
      <c r="G8" s="14" t="s">
        <v>24</v>
      </c>
      <c r="I8" s="14" t="s">
        <v>25</v>
      </c>
      <c r="K8" s="14" t="s">
        <v>26</v>
      </c>
      <c r="M8" s="14" t="s">
        <v>19</v>
      </c>
      <c r="O8" s="14" t="s">
        <v>7</v>
      </c>
      <c r="Q8" s="14" t="s">
        <v>8</v>
      </c>
      <c r="S8" s="14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4" t="s">
        <v>7</v>
      </c>
      <c r="AE8" s="14" t="s">
        <v>27</v>
      </c>
      <c r="AG8" s="14" t="s">
        <v>8</v>
      </c>
      <c r="AI8" s="14" t="s">
        <v>9</v>
      </c>
      <c r="AK8" s="14" t="s">
        <v>13</v>
      </c>
    </row>
    <row r="9" spans="1:37" x14ac:dyDescent="0.5">
      <c r="A9" s="1" t="s">
        <v>28</v>
      </c>
      <c r="C9" s="1" t="s">
        <v>29</v>
      </c>
      <c r="E9" s="1" t="s">
        <v>29</v>
      </c>
      <c r="G9" s="1" t="s">
        <v>30</v>
      </c>
      <c r="I9" s="1" t="s">
        <v>31</v>
      </c>
      <c r="K9" s="2">
        <v>0</v>
      </c>
      <c r="M9" s="2">
        <v>0</v>
      </c>
      <c r="O9" s="2">
        <v>30100</v>
      </c>
      <c r="Q9" s="2">
        <v>24669784033</v>
      </c>
      <c r="S9" s="2">
        <v>27750126562</v>
      </c>
      <c r="U9" s="2">
        <v>0</v>
      </c>
      <c r="W9" s="2">
        <v>0</v>
      </c>
      <c r="Y9" s="2">
        <v>0</v>
      </c>
      <c r="AA9" s="2">
        <v>0</v>
      </c>
      <c r="AC9" s="2">
        <v>30100</v>
      </c>
      <c r="AE9" s="2">
        <v>947105</v>
      </c>
      <c r="AG9" s="2">
        <v>24669784033</v>
      </c>
      <c r="AI9" s="2">
        <v>28502693450</v>
      </c>
      <c r="AK9" s="5">
        <v>1.4297502750963011E-2</v>
      </c>
    </row>
    <row r="10" spans="1:37" x14ac:dyDescent="0.5">
      <c r="A10" s="1" t="s">
        <v>32</v>
      </c>
      <c r="C10" s="1" t="s">
        <v>29</v>
      </c>
      <c r="E10" s="1" t="s">
        <v>29</v>
      </c>
      <c r="G10" s="1" t="s">
        <v>33</v>
      </c>
      <c r="I10" s="1" t="s">
        <v>34</v>
      </c>
      <c r="K10" s="2">
        <v>16</v>
      </c>
      <c r="M10" s="2">
        <v>16</v>
      </c>
      <c r="O10" s="2">
        <v>18500</v>
      </c>
      <c r="Q10" s="2">
        <v>17135873507</v>
      </c>
      <c r="S10" s="2">
        <v>16545477325</v>
      </c>
      <c r="U10" s="2">
        <v>0</v>
      </c>
      <c r="W10" s="2">
        <v>0</v>
      </c>
      <c r="Y10" s="2">
        <v>0</v>
      </c>
      <c r="AA10" s="2">
        <v>0</v>
      </c>
      <c r="AC10" s="2">
        <v>18500</v>
      </c>
      <c r="AE10" s="2">
        <v>1010000</v>
      </c>
      <c r="AG10" s="2">
        <v>17135873507</v>
      </c>
      <c r="AI10" s="2">
        <v>18681613344</v>
      </c>
      <c r="AK10" s="5">
        <v>9.3710588666583473E-3</v>
      </c>
    </row>
    <row r="11" spans="1:37" ht="22.5" thickBot="1" x14ac:dyDescent="0.55000000000000004">
      <c r="Q11" s="4">
        <f>SUM(Q9:Q10)</f>
        <v>41805657540</v>
      </c>
      <c r="S11" s="4">
        <f>SUM(S9:S10)</f>
        <v>44295603887</v>
      </c>
      <c r="W11" s="4">
        <f>SUM(W9:W10)</f>
        <v>0</v>
      </c>
      <c r="AA11" s="4">
        <f>SUM(AA9:AA10)</f>
        <v>0</v>
      </c>
      <c r="AG11" s="4">
        <f>SUM(AG9:AG10)</f>
        <v>41805657540</v>
      </c>
      <c r="AI11" s="4">
        <f>SUM(AI9:AI10)</f>
        <v>47184306794</v>
      </c>
      <c r="AK11" s="7">
        <f>SUM(AK9:AK10)</f>
        <v>2.3668561617621358E-2</v>
      </c>
    </row>
    <row r="12" spans="1:37" ht="22.5" thickTop="1" x14ac:dyDescent="0.5"/>
    <row r="13" spans="1:37" x14ac:dyDescent="0.5">
      <c r="AI13" s="2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O18" sqref="O18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6" t="s">
        <v>36</v>
      </c>
      <c r="C6" s="14" t="s">
        <v>37</v>
      </c>
      <c r="D6" s="14" t="s">
        <v>37</v>
      </c>
      <c r="E6" s="14" t="s">
        <v>37</v>
      </c>
      <c r="F6" s="14" t="s">
        <v>37</v>
      </c>
      <c r="G6" s="14" t="s">
        <v>37</v>
      </c>
      <c r="H6" s="14" t="s">
        <v>37</v>
      </c>
      <c r="I6" s="14" t="s">
        <v>37</v>
      </c>
      <c r="K6" s="14" t="s">
        <v>85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2.5" x14ac:dyDescent="0.5">
      <c r="A7" s="14" t="s">
        <v>36</v>
      </c>
      <c r="C7" s="15" t="s">
        <v>38</v>
      </c>
      <c r="E7" s="15" t="s">
        <v>39</v>
      </c>
      <c r="G7" s="15" t="s">
        <v>40</v>
      </c>
      <c r="I7" s="15" t="s">
        <v>26</v>
      </c>
      <c r="K7" s="15" t="s">
        <v>41</v>
      </c>
      <c r="M7" s="15" t="s">
        <v>42</v>
      </c>
      <c r="O7" s="15" t="s">
        <v>43</v>
      </c>
      <c r="Q7" s="15" t="s">
        <v>41</v>
      </c>
      <c r="S7" s="15" t="s">
        <v>35</v>
      </c>
    </row>
    <row r="8" spans="1:19" x14ac:dyDescent="0.5">
      <c r="A8" s="1" t="s">
        <v>44</v>
      </c>
      <c r="C8" s="1" t="s">
        <v>45</v>
      </c>
      <c r="E8" s="1" t="s">
        <v>46</v>
      </c>
      <c r="G8" s="1" t="s">
        <v>47</v>
      </c>
      <c r="I8" s="1">
        <v>0</v>
      </c>
      <c r="K8" s="2">
        <v>28219270359</v>
      </c>
      <c r="M8" s="2">
        <v>2476124214</v>
      </c>
      <c r="O8" s="2">
        <v>16911610488</v>
      </c>
      <c r="Q8" s="2">
        <v>13783784085</v>
      </c>
      <c r="S8" s="5">
        <v>6.9142129048147087E-3</v>
      </c>
    </row>
    <row r="9" spans="1:19" x14ac:dyDescent="0.5">
      <c r="A9" s="1" t="s">
        <v>44</v>
      </c>
      <c r="C9" s="1" t="s">
        <v>48</v>
      </c>
      <c r="E9" s="1" t="s">
        <v>49</v>
      </c>
      <c r="G9" s="1" t="s">
        <v>50</v>
      </c>
      <c r="I9" s="1">
        <v>0</v>
      </c>
      <c r="K9" s="2">
        <v>500000</v>
      </c>
      <c r="M9" s="2">
        <v>0</v>
      </c>
      <c r="O9" s="2">
        <v>0</v>
      </c>
      <c r="Q9" s="2">
        <v>500000</v>
      </c>
      <c r="S9" s="5">
        <v>2.5080967832117303E-7</v>
      </c>
    </row>
    <row r="10" spans="1:19" ht="22.5" thickBot="1" x14ac:dyDescent="0.55000000000000004">
      <c r="K10" s="4">
        <f>SUM(K8:K9)</f>
        <v>28219770359</v>
      </c>
      <c r="M10" s="4">
        <f>SUM(M8:M9)</f>
        <v>2476124214</v>
      </c>
      <c r="O10" s="4">
        <f>SUM(O8:O9)</f>
        <v>16911610488</v>
      </c>
      <c r="Q10" s="4">
        <f>SUM(Q8:Q9)</f>
        <v>13784284085</v>
      </c>
      <c r="S10" s="7">
        <f>SUM(S8:S9)</f>
        <v>6.9144637144930299E-3</v>
      </c>
    </row>
    <row r="11" spans="1:19" ht="22.5" thickTop="1" x14ac:dyDescent="0.5"/>
    <row r="13" spans="1:19" x14ac:dyDescent="0.5">
      <c r="Q13" s="2"/>
    </row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2"/>
  <sheetViews>
    <sheetView rightToLeft="1" workbookViewId="0">
      <selection activeCell="E24" sqref="E24"/>
    </sheetView>
  </sheetViews>
  <sheetFormatPr defaultRowHeight="21.75" x14ac:dyDescent="0.5"/>
  <cols>
    <col min="1" max="1" width="24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 x14ac:dyDescent="0.5">
      <c r="A2" s="12" t="s">
        <v>0</v>
      </c>
      <c r="B2" s="12"/>
      <c r="C2" s="12"/>
      <c r="D2" s="12"/>
      <c r="E2" s="12"/>
      <c r="F2" s="12"/>
      <c r="G2" s="12"/>
      <c r="H2" s="3"/>
      <c r="I2" s="3"/>
    </row>
    <row r="3" spans="1:9" ht="22.5" x14ac:dyDescent="0.5">
      <c r="A3" s="12" t="s">
        <v>51</v>
      </c>
      <c r="B3" s="12"/>
      <c r="C3" s="12"/>
      <c r="D3" s="12"/>
      <c r="E3" s="12"/>
      <c r="F3" s="12"/>
      <c r="G3" s="12"/>
    </row>
    <row r="4" spans="1:9" ht="22.5" x14ac:dyDescent="0.5">
      <c r="A4" s="12" t="s">
        <v>2</v>
      </c>
      <c r="B4" s="12"/>
      <c r="C4" s="12"/>
      <c r="D4" s="12"/>
      <c r="E4" s="12"/>
      <c r="F4" s="12"/>
      <c r="G4" s="12"/>
    </row>
    <row r="6" spans="1:9" ht="22.5" x14ac:dyDescent="0.5">
      <c r="A6" s="14" t="s">
        <v>55</v>
      </c>
      <c r="C6" s="14" t="s">
        <v>41</v>
      </c>
      <c r="E6" s="14" t="s">
        <v>75</v>
      </c>
      <c r="G6" s="14" t="s">
        <v>13</v>
      </c>
    </row>
    <row r="7" spans="1:9" x14ac:dyDescent="0.5">
      <c r="A7" s="1" t="s">
        <v>82</v>
      </c>
      <c r="C7" s="2">
        <v>333848820269</v>
      </c>
      <c r="E7" s="5">
        <f>C7/$C$10</f>
        <v>0.99040334400287744</v>
      </c>
      <c r="G7" s="5">
        <v>0.16746503043914199</v>
      </c>
    </row>
    <row r="8" spans="1:9" x14ac:dyDescent="0.5">
      <c r="A8" s="1" t="s">
        <v>83</v>
      </c>
      <c r="C8" s="2">
        <v>3146315077</v>
      </c>
      <c r="E8" s="5">
        <f t="shared" ref="E8:E9" si="0">C8/$C$10</f>
        <v>9.3339283662486634E-3</v>
      </c>
      <c r="G8" s="5">
        <v>1.5782525447188534E-3</v>
      </c>
    </row>
    <row r="9" spans="1:9" x14ac:dyDescent="0.5">
      <c r="A9" s="1" t="s">
        <v>84</v>
      </c>
      <c r="C9" s="2">
        <v>88561201</v>
      </c>
      <c r="E9" s="5">
        <f t="shared" si="0"/>
        <v>2.6272763087387054E-4</v>
      </c>
      <c r="G9" s="5">
        <v>4.442401266909349E-5</v>
      </c>
    </row>
    <row r="10" spans="1:9" ht="22.5" thickBot="1" x14ac:dyDescent="0.55000000000000004">
      <c r="C10" s="4">
        <f>SUM(C7:C9)</f>
        <v>337083696547</v>
      </c>
      <c r="E10" s="11">
        <f>SUM(E7:E9)</f>
        <v>1</v>
      </c>
      <c r="G10" s="10">
        <f>SUM(G7:G9)</f>
        <v>0.16908770699652995</v>
      </c>
    </row>
    <row r="11" spans="1:9" ht="22.5" thickTop="1" x14ac:dyDescent="0.5"/>
    <row r="12" spans="1:9" x14ac:dyDescent="0.5">
      <c r="G12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K20" sqref="K20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4" t="s">
        <v>52</v>
      </c>
      <c r="B6" s="14" t="s">
        <v>52</v>
      </c>
      <c r="C6" s="14" t="s">
        <v>52</v>
      </c>
      <c r="D6" s="14" t="s">
        <v>52</v>
      </c>
      <c r="E6" s="14" t="s">
        <v>52</v>
      </c>
      <c r="F6" s="14" t="s">
        <v>52</v>
      </c>
      <c r="G6" s="14" t="s">
        <v>52</v>
      </c>
      <c r="I6" s="14" t="s">
        <v>53</v>
      </c>
      <c r="J6" s="14" t="s">
        <v>53</v>
      </c>
      <c r="K6" s="14" t="s">
        <v>53</v>
      </c>
      <c r="L6" s="14" t="s">
        <v>53</v>
      </c>
      <c r="M6" s="14" t="s">
        <v>53</v>
      </c>
      <c r="O6" s="14" t="s">
        <v>54</v>
      </c>
      <c r="P6" s="14" t="s">
        <v>54</v>
      </c>
      <c r="Q6" s="14" t="s">
        <v>54</v>
      </c>
      <c r="R6" s="14" t="s">
        <v>54</v>
      </c>
      <c r="S6" s="14" t="s">
        <v>54</v>
      </c>
    </row>
    <row r="7" spans="1:19" ht="22.5" x14ac:dyDescent="0.5">
      <c r="A7" s="15" t="s">
        <v>55</v>
      </c>
      <c r="C7" s="15" t="s">
        <v>56</v>
      </c>
      <c r="E7" s="15" t="s">
        <v>25</v>
      </c>
      <c r="G7" s="15" t="s">
        <v>26</v>
      </c>
      <c r="I7" s="15" t="s">
        <v>57</v>
      </c>
      <c r="K7" s="15" t="s">
        <v>58</v>
      </c>
      <c r="M7" s="15" t="s">
        <v>59</v>
      </c>
      <c r="O7" s="15" t="s">
        <v>57</v>
      </c>
      <c r="Q7" s="15" t="s">
        <v>58</v>
      </c>
      <c r="S7" s="15" t="s">
        <v>59</v>
      </c>
    </row>
    <row r="8" spans="1:19" x14ac:dyDescent="0.5">
      <c r="A8" s="1" t="s">
        <v>32</v>
      </c>
      <c r="C8" s="1" t="s">
        <v>60</v>
      </c>
      <c r="E8" s="1" t="s">
        <v>34</v>
      </c>
      <c r="G8" s="2">
        <v>16</v>
      </c>
      <c r="I8" s="2">
        <v>257612170</v>
      </c>
      <c r="K8" s="1" t="s">
        <v>60</v>
      </c>
      <c r="M8" s="2">
        <v>257612170</v>
      </c>
      <c r="O8" s="2">
        <v>2205786946</v>
      </c>
      <c r="Q8" s="1" t="s">
        <v>60</v>
      </c>
      <c r="S8" s="2">
        <v>2205786946</v>
      </c>
    </row>
    <row r="9" spans="1:19" x14ac:dyDescent="0.5">
      <c r="A9" s="1" t="s">
        <v>44</v>
      </c>
      <c r="C9" s="2">
        <v>9</v>
      </c>
      <c r="E9" s="1" t="s">
        <v>60</v>
      </c>
      <c r="G9" s="1">
        <v>0</v>
      </c>
      <c r="I9" s="2">
        <v>88561201</v>
      </c>
      <c r="K9" s="2">
        <v>0</v>
      </c>
      <c r="M9" s="2">
        <v>88561201</v>
      </c>
      <c r="O9" s="2">
        <v>386600539</v>
      </c>
      <c r="Q9" s="2">
        <v>0</v>
      </c>
      <c r="S9" s="2">
        <v>386600539</v>
      </c>
    </row>
    <row r="10" spans="1:19" ht="22.5" thickBot="1" x14ac:dyDescent="0.55000000000000004">
      <c r="I10" s="4">
        <f>SUM(I8:I9)</f>
        <v>346173371</v>
      </c>
      <c r="K10" s="4">
        <f>SUM(K8:K9)</f>
        <v>0</v>
      </c>
      <c r="M10" s="4">
        <f>SUM(M8:M9)</f>
        <v>346173371</v>
      </c>
      <c r="O10" s="4">
        <f>SUM(O8:O9)</f>
        <v>2592387485</v>
      </c>
      <c r="Q10" s="4">
        <f>SUM(Q8:Q9)</f>
        <v>0</v>
      </c>
      <c r="S10" s="4">
        <f>SUM(S8:S9)</f>
        <v>2592387485</v>
      </c>
    </row>
    <row r="11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9"/>
  <sheetViews>
    <sheetView rightToLeft="1" workbookViewId="0">
      <selection activeCell="Q12" sqref="Q12:Q13"/>
    </sheetView>
  </sheetViews>
  <sheetFormatPr defaultRowHeight="21.75" x14ac:dyDescent="0.5"/>
  <cols>
    <col min="1" max="1" width="30.855468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16" t="s">
        <v>3</v>
      </c>
      <c r="C6" s="14" t="s">
        <v>53</v>
      </c>
      <c r="D6" s="14" t="s">
        <v>53</v>
      </c>
      <c r="E6" s="14" t="s">
        <v>53</v>
      </c>
      <c r="F6" s="14" t="s">
        <v>53</v>
      </c>
      <c r="G6" s="14" t="s">
        <v>53</v>
      </c>
      <c r="H6" s="14" t="s">
        <v>53</v>
      </c>
      <c r="I6" s="14" t="s">
        <v>53</v>
      </c>
      <c r="K6" s="14" t="s">
        <v>54</v>
      </c>
      <c r="L6" s="14" t="s">
        <v>54</v>
      </c>
      <c r="M6" s="14" t="s">
        <v>54</v>
      </c>
      <c r="N6" s="14" t="s">
        <v>54</v>
      </c>
      <c r="O6" s="14" t="s">
        <v>54</v>
      </c>
      <c r="P6" s="14" t="s">
        <v>54</v>
      </c>
      <c r="Q6" s="14" t="s">
        <v>54</v>
      </c>
    </row>
    <row r="7" spans="1:17" ht="22.5" x14ac:dyDescent="0.5">
      <c r="A7" s="14" t="s">
        <v>3</v>
      </c>
      <c r="C7" s="15" t="s">
        <v>7</v>
      </c>
      <c r="E7" s="15" t="s">
        <v>61</v>
      </c>
      <c r="G7" s="15" t="s">
        <v>62</v>
      </c>
      <c r="I7" s="15" t="s">
        <v>63</v>
      </c>
      <c r="K7" s="15" t="s">
        <v>7</v>
      </c>
      <c r="M7" s="15" t="s">
        <v>61</v>
      </c>
      <c r="O7" s="15" t="s">
        <v>62</v>
      </c>
      <c r="Q7" s="15" t="s">
        <v>63</v>
      </c>
    </row>
    <row r="8" spans="1:17" x14ac:dyDescent="0.5">
      <c r="A8" s="1" t="s">
        <v>15</v>
      </c>
      <c r="C8" s="2">
        <v>27980</v>
      </c>
      <c r="E8" s="2">
        <v>212956823549</v>
      </c>
      <c r="G8" s="2">
        <v>176333015615</v>
      </c>
      <c r="I8" s="2">
        <v>36623807934</v>
      </c>
      <c r="K8" s="2">
        <v>27980</v>
      </c>
      <c r="M8" s="2">
        <v>212956823549</v>
      </c>
      <c r="O8" s="2">
        <v>176422881076</v>
      </c>
      <c r="Q8" s="2">
        <v>36533942473</v>
      </c>
    </row>
    <row r="9" spans="1:17" x14ac:dyDescent="0.5">
      <c r="A9" s="1" t="s">
        <v>17</v>
      </c>
      <c r="C9" s="2">
        <v>140450</v>
      </c>
      <c r="E9" s="2">
        <v>1068970188258</v>
      </c>
      <c r="G9" s="2">
        <v>883847543263</v>
      </c>
      <c r="I9" s="2">
        <v>185122644995</v>
      </c>
      <c r="K9" s="2">
        <v>140450</v>
      </c>
      <c r="M9" s="2">
        <v>1068970188258</v>
      </c>
      <c r="O9" s="2">
        <v>590180692695</v>
      </c>
      <c r="Q9" s="2">
        <v>478789495563</v>
      </c>
    </row>
    <row r="10" spans="1:17" x14ac:dyDescent="0.5">
      <c r="A10" s="1" t="s">
        <v>16</v>
      </c>
      <c r="C10" s="2">
        <v>85480</v>
      </c>
      <c r="E10" s="2">
        <v>650591468083</v>
      </c>
      <c r="G10" s="2">
        <v>538748861005</v>
      </c>
      <c r="I10" s="2">
        <v>111842607078</v>
      </c>
      <c r="K10" s="2">
        <v>85480</v>
      </c>
      <c r="M10" s="2">
        <v>650591468083</v>
      </c>
      <c r="O10" s="2">
        <v>360462241950</v>
      </c>
      <c r="Q10" s="2">
        <v>290129226133</v>
      </c>
    </row>
    <row r="11" spans="1:17" x14ac:dyDescent="0.5">
      <c r="A11" s="1" t="s">
        <v>18</v>
      </c>
      <c r="C11" s="2">
        <v>0</v>
      </c>
      <c r="E11" s="2">
        <v>0</v>
      </c>
      <c r="G11" s="2">
        <v>46208668</v>
      </c>
      <c r="I11" s="2">
        <v>-46208668</v>
      </c>
      <c r="K11" s="2">
        <v>0</v>
      </c>
      <c r="M11" s="2">
        <v>0</v>
      </c>
      <c r="O11" s="2">
        <v>0</v>
      </c>
      <c r="Q11" s="2">
        <v>0</v>
      </c>
    </row>
    <row r="12" spans="1:17" x14ac:dyDescent="0.5">
      <c r="A12" s="1" t="s">
        <v>28</v>
      </c>
      <c r="C12" s="2">
        <v>30100</v>
      </c>
      <c r="E12" s="2">
        <v>28502693450</v>
      </c>
      <c r="G12" s="2">
        <v>27750126561</v>
      </c>
      <c r="I12" s="2">
        <v>752566889</v>
      </c>
      <c r="K12" s="2">
        <v>30100</v>
      </c>
      <c r="M12" s="2">
        <v>28502693450</v>
      </c>
      <c r="O12" s="2">
        <v>24669784033</v>
      </c>
      <c r="Q12" s="2">
        <v>3832909417</v>
      </c>
    </row>
    <row r="13" spans="1:17" x14ac:dyDescent="0.5">
      <c r="A13" s="1" t="s">
        <v>64</v>
      </c>
      <c r="C13" s="2">
        <v>18500</v>
      </c>
      <c r="E13" s="2">
        <v>18681613343</v>
      </c>
      <c r="G13" s="2">
        <v>16545477325</v>
      </c>
      <c r="I13" s="2">
        <v>2136136018</v>
      </c>
      <c r="K13" s="2">
        <v>18500</v>
      </c>
      <c r="M13" s="2">
        <v>18681613343</v>
      </c>
      <c r="O13" s="2">
        <v>16342143350</v>
      </c>
      <c r="Q13" s="2">
        <v>2339469993</v>
      </c>
    </row>
    <row r="14" spans="1:17" ht="22.5" thickBot="1" x14ac:dyDescent="0.55000000000000004">
      <c r="E14" s="4">
        <f>SUM(E8:E13)</f>
        <v>1979702786683</v>
      </c>
      <c r="G14" s="4">
        <f>SUM(G8:G13)</f>
        <v>1643271232437</v>
      </c>
      <c r="I14" s="4">
        <f>SUM(I8:I13)</f>
        <v>336431554246</v>
      </c>
      <c r="M14" s="4">
        <f>SUM(M8:M13)</f>
        <v>1979702786683</v>
      </c>
      <c r="O14" s="4">
        <f>SUM(O8:O13)</f>
        <v>1168077743104</v>
      </c>
      <c r="Q14" s="4">
        <f>SUM(Q8:Q13)</f>
        <v>811625043579</v>
      </c>
    </row>
    <row r="15" spans="1:17" ht="22.5" thickTop="1" x14ac:dyDescent="0.5"/>
    <row r="16" spans="1:17" x14ac:dyDescent="0.5">
      <c r="I16" s="2"/>
    </row>
    <row r="19" spans="17:17" x14ac:dyDescent="0.5">
      <c r="Q19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1"/>
  <sheetViews>
    <sheetView rightToLeft="1" workbookViewId="0">
      <selection activeCell="Q13" sqref="Q13:Q17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6.8554687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8.28515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16" t="s">
        <v>3</v>
      </c>
      <c r="C6" s="14" t="s">
        <v>53</v>
      </c>
      <c r="D6" s="14" t="s">
        <v>53</v>
      </c>
      <c r="E6" s="14" t="s">
        <v>53</v>
      </c>
      <c r="F6" s="14" t="s">
        <v>53</v>
      </c>
      <c r="G6" s="14" t="s">
        <v>53</v>
      </c>
      <c r="H6" s="14" t="s">
        <v>53</v>
      </c>
      <c r="I6" s="14" t="s">
        <v>53</v>
      </c>
      <c r="K6" s="14" t="s">
        <v>54</v>
      </c>
      <c r="L6" s="14" t="s">
        <v>54</v>
      </c>
      <c r="M6" s="14" t="s">
        <v>54</v>
      </c>
      <c r="N6" s="14" t="s">
        <v>54</v>
      </c>
      <c r="O6" s="14" t="s">
        <v>54</v>
      </c>
      <c r="P6" s="14" t="s">
        <v>54</v>
      </c>
      <c r="Q6" s="14" t="s">
        <v>54</v>
      </c>
    </row>
    <row r="7" spans="1:17" ht="22.5" x14ac:dyDescent="0.5">
      <c r="A7" s="14" t="s">
        <v>3</v>
      </c>
      <c r="C7" s="15" t="s">
        <v>7</v>
      </c>
      <c r="E7" s="15" t="s">
        <v>61</v>
      </c>
      <c r="G7" s="15" t="s">
        <v>62</v>
      </c>
      <c r="I7" s="15" t="s">
        <v>65</v>
      </c>
      <c r="K7" s="15" t="s">
        <v>7</v>
      </c>
      <c r="M7" s="15" t="s">
        <v>61</v>
      </c>
      <c r="O7" s="15" t="s">
        <v>62</v>
      </c>
      <c r="Q7" s="15" t="s">
        <v>65</v>
      </c>
    </row>
    <row r="8" spans="1:17" x14ac:dyDescent="0.5">
      <c r="A8" s="1" t="s">
        <v>16</v>
      </c>
      <c r="C8" s="2">
        <v>20</v>
      </c>
      <c r="E8" s="2">
        <v>145817500</v>
      </c>
      <c r="G8" s="2">
        <v>84338382</v>
      </c>
      <c r="I8" s="2">
        <v>61479118</v>
      </c>
      <c r="K8" s="2">
        <v>3670</v>
      </c>
      <c r="M8" s="2">
        <v>15658419778</v>
      </c>
      <c r="O8" s="2">
        <v>15243892695</v>
      </c>
      <c r="Q8" s="2">
        <v>414527083</v>
      </c>
    </row>
    <row r="9" spans="1:17" x14ac:dyDescent="0.5">
      <c r="A9" s="1" t="s">
        <v>17</v>
      </c>
      <c r="C9" s="2">
        <v>50</v>
      </c>
      <c r="E9" s="2">
        <v>368099300</v>
      </c>
      <c r="G9" s="2">
        <v>210103486</v>
      </c>
      <c r="I9" s="2">
        <v>157995814</v>
      </c>
      <c r="K9" s="2">
        <v>4540</v>
      </c>
      <c r="M9" s="2">
        <v>20015477301</v>
      </c>
      <c r="O9" s="2">
        <v>18901472122</v>
      </c>
      <c r="Q9" s="2">
        <v>1114005179</v>
      </c>
    </row>
    <row r="10" spans="1:17" x14ac:dyDescent="0.5">
      <c r="A10" s="1" t="s">
        <v>18</v>
      </c>
      <c r="C10" s="2">
        <v>20</v>
      </c>
      <c r="E10" s="2">
        <v>146416750</v>
      </c>
      <c r="G10" s="2">
        <v>79633832</v>
      </c>
      <c r="I10" s="2">
        <v>66782918</v>
      </c>
      <c r="K10" s="2">
        <v>20</v>
      </c>
      <c r="M10" s="2">
        <v>146416750</v>
      </c>
      <c r="O10" s="2">
        <v>79633832</v>
      </c>
      <c r="Q10" s="2">
        <v>66782918</v>
      </c>
    </row>
    <row r="11" spans="1:17" x14ac:dyDescent="0.5">
      <c r="A11" s="1" t="s">
        <v>15</v>
      </c>
      <c r="C11" s="2">
        <v>20</v>
      </c>
      <c r="E11" s="2">
        <v>145817500</v>
      </c>
      <c r="G11" s="2">
        <v>126106420</v>
      </c>
      <c r="I11" s="2">
        <v>19711080</v>
      </c>
      <c r="K11" s="2">
        <v>20</v>
      </c>
      <c r="M11" s="2">
        <v>145817500</v>
      </c>
      <c r="O11" s="2">
        <v>126106420</v>
      </c>
      <c r="Q11" s="2">
        <v>19711080</v>
      </c>
    </row>
    <row r="12" spans="1:17" x14ac:dyDescent="0.5">
      <c r="A12" s="1" t="s">
        <v>66</v>
      </c>
      <c r="C12" s="2">
        <v>0</v>
      </c>
      <c r="E12" s="2">
        <v>0</v>
      </c>
      <c r="G12" s="2">
        <v>0</v>
      </c>
      <c r="I12" s="2">
        <v>0</v>
      </c>
      <c r="K12" s="2">
        <v>31420</v>
      </c>
      <c r="M12" s="2">
        <v>189095391592</v>
      </c>
      <c r="O12" s="2">
        <v>131282922787</v>
      </c>
      <c r="Q12" s="2">
        <v>57812468805</v>
      </c>
    </row>
    <row r="13" spans="1:17" x14ac:dyDescent="0.5">
      <c r="A13" s="1" t="s">
        <v>67</v>
      </c>
      <c r="C13" s="2">
        <v>0</v>
      </c>
      <c r="E13" s="2">
        <v>0</v>
      </c>
      <c r="G13" s="2">
        <v>0</v>
      </c>
      <c r="I13" s="2">
        <v>0</v>
      </c>
      <c r="K13" s="2">
        <v>2901</v>
      </c>
      <c r="M13" s="2">
        <v>2901000000</v>
      </c>
      <c r="O13" s="2">
        <v>2655456119</v>
      </c>
      <c r="Q13" s="2">
        <v>245543881</v>
      </c>
    </row>
    <row r="14" spans="1:17" x14ac:dyDescent="0.5">
      <c r="A14" s="1" t="s">
        <v>68</v>
      </c>
      <c r="C14" s="2">
        <v>0</v>
      </c>
      <c r="E14" s="2">
        <v>0</v>
      </c>
      <c r="G14" s="2">
        <v>0</v>
      </c>
      <c r="I14" s="2">
        <v>0</v>
      </c>
      <c r="K14" s="2">
        <v>1295</v>
      </c>
      <c r="M14" s="2">
        <v>1122211103</v>
      </c>
      <c r="O14" s="2">
        <v>1114507432</v>
      </c>
      <c r="Q14" s="2">
        <v>7703671</v>
      </c>
    </row>
    <row r="15" spans="1:17" x14ac:dyDescent="0.5">
      <c r="A15" s="1" t="s">
        <v>69</v>
      </c>
      <c r="C15" s="2">
        <v>0</v>
      </c>
      <c r="E15" s="2">
        <v>0</v>
      </c>
      <c r="G15" s="2">
        <v>0</v>
      </c>
      <c r="I15" s="2">
        <v>0</v>
      </c>
      <c r="K15" s="2">
        <v>31326</v>
      </c>
      <c r="M15" s="2">
        <v>31326000000</v>
      </c>
      <c r="O15" s="2">
        <v>30852521293</v>
      </c>
      <c r="Q15" s="2">
        <v>473478707</v>
      </c>
    </row>
    <row r="16" spans="1:17" x14ac:dyDescent="0.5">
      <c r="A16" s="1" t="s">
        <v>70</v>
      </c>
      <c r="C16" s="2">
        <v>0</v>
      </c>
      <c r="E16" s="2">
        <v>0</v>
      </c>
      <c r="G16" s="2">
        <v>0</v>
      </c>
      <c r="I16" s="2">
        <v>0</v>
      </c>
      <c r="K16" s="2">
        <v>1019</v>
      </c>
      <c r="M16" s="2">
        <v>1012507033</v>
      </c>
      <c r="O16" s="2">
        <v>988884388</v>
      </c>
      <c r="Q16" s="2">
        <v>23622645</v>
      </c>
    </row>
    <row r="17" spans="1:17" x14ac:dyDescent="0.5">
      <c r="A17" s="1" t="s">
        <v>71</v>
      </c>
      <c r="C17" s="2">
        <v>0</v>
      </c>
      <c r="E17" s="2">
        <v>0</v>
      </c>
      <c r="G17" s="2">
        <v>0</v>
      </c>
      <c r="I17" s="2">
        <v>0</v>
      </c>
      <c r="K17" s="2">
        <v>5000</v>
      </c>
      <c r="M17" s="2">
        <v>4937567679</v>
      </c>
      <c r="O17" s="2">
        <v>4859075272</v>
      </c>
      <c r="Q17" s="2">
        <v>78492407</v>
      </c>
    </row>
    <row r="18" spans="1:17" ht="22.5" thickBot="1" x14ac:dyDescent="0.55000000000000004">
      <c r="E18" s="4">
        <f>SUM(E8:E17)</f>
        <v>806151050</v>
      </c>
      <c r="G18" s="4">
        <f>SUM(G8:G17)</f>
        <v>500182120</v>
      </c>
      <c r="I18" s="4">
        <f>SUM(I8:I17)</f>
        <v>305968930</v>
      </c>
      <c r="M18" s="4">
        <f>SUM(M8:M17)</f>
        <v>266360808736</v>
      </c>
      <c r="O18" s="4">
        <f>SUM(O8:O17)</f>
        <v>206104472360</v>
      </c>
      <c r="Q18" s="4">
        <f>SUM(Q8:Q17)</f>
        <v>60256336376</v>
      </c>
    </row>
    <row r="19" spans="1:17" ht="22.5" thickTop="1" x14ac:dyDescent="0.5"/>
    <row r="21" spans="1:17" x14ac:dyDescent="0.5">
      <c r="I21" s="2"/>
      <c r="Q21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Q23" sqref="Q23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2.5" x14ac:dyDescent="0.5">
      <c r="A3" s="12" t="s">
        <v>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2.5" x14ac:dyDescent="0.5">
      <c r="A6" s="16" t="s">
        <v>3</v>
      </c>
      <c r="C6" s="14" t="s">
        <v>53</v>
      </c>
      <c r="D6" s="14" t="s">
        <v>53</v>
      </c>
      <c r="E6" s="14" t="s">
        <v>53</v>
      </c>
      <c r="F6" s="14" t="s">
        <v>53</v>
      </c>
      <c r="G6" s="14" t="s">
        <v>53</v>
      </c>
      <c r="H6" s="14" t="s">
        <v>53</v>
      </c>
      <c r="I6" s="14" t="s">
        <v>53</v>
      </c>
      <c r="J6" s="14" t="s">
        <v>53</v>
      </c>
      <c r="K6" s="14" t="s">
        <v>53</v>
      </c>
      <c r="M6" s="14" t="s">
        <v>54</v>
      </c>
      <c r="N6" s="14" t="s">
        <v>54</v>
      </c>
      <c r="O6" s="14" t="s">
        <v>54</v>
      </c>
      <c r="P6" s="14" t="s">
        <v>54</v>
      </c>
      <c r="Q6" s="14" t="s">
        <v>54</v>
      </c>
      <c r="R6" s="14" t="s">
        <v>54</v>
      </c>
      <c r="S6" s="14" t="s">
        <v>54</v>
      </c>
      <c r="T6" s="14" t="s">
        <v>54</v>
      </c>
      <c r="U6" s="14" t="s">
        <v>54</v>
      </c>
    </row>
    <row r="7" spans="1:21" ht="22.5" x14ac:dyDescent="0.5">
      <c r="A7" s="14" t="s">
        <v>3</v>
      </c>
      <c r="C7" s="15" t="s">
        <v>72</v>
      </c>
      <c r="E7" s="15" t="s">
        <v>73</v>
      </c>
      <c r="G7" s="15" t="s">
        <v>74</v>
      </c>
      <c r="I7" s="15" t="s">
        <v>41</v>
      </c>
      <c r="K7" s="15" t="s">
        <v>75</v>
      </c>
      <c r="M7" s="15" t="s">
        <v>72</v>
      </c>
      <c r="O7" s="15" t="s">
        <v>73</v>
      </c>
      <c r="Q7" s="15" t="s">
        <v>74</v>
      </c>
      <c r="S7" s="15" t="s">
        <v>41</v>
      </c>
      <c r="U7" s="15" t="s">
        <v>75</v>
      </c>
    </row>
    <row r="8" spans="1:21" x14ac:dyDescent="0.5">
      <c r="A8" s="1" t="s">
        <v>16</v>
      </c>
      <c r="C8" s="2">
        <v>0</v>
      </c>
      <c r="E8" s="2">
        <v>111842607078</v>
      </c>
      <c r="G8" s="2">
        <v>61479118</v>
      </c>
      <c r="I8" s="2">
        <v>111904086196</v>
      </c>
      <c r="K8" s="5">
        <f>I8/$I$13</f>
        <v>0.33519389436761476</v>
      </c>
      <c r="M8" s="2">
        <v>0</v>
      </c>
      <c r="O8" s="2">
        <v>290129226133</v>
      </c>
      <c r="Q8" s="2">
        <v>414527083</v>
      </c>
      <c r="S8" s="2">
        <v>290543753216</v>
      </c>
      <c r="U8" s="5">
        <f>S8/$S$13</f>
        <v>0.3359352739382141</v>
      </c>
    </row>
    <row r="9" spans="1:21" x14ac:dyDescent="0.5">
      <c r="A9" s="1" t="s">
        <v>17</v>
      </c>
      <c r="C9" s="2">
        <v>0</v>
      </c>
      <c r="E9" s="2">
        <v>185122644995</v>
      </c>
      <c r="G9" s="2">
        <v>157995814</v>
      </c>
      <c r="I9" s="2">
        <v>185280640809</v>
      </c>
      <c r="K9" s="5">
        <f t="shared" ref="K9:K12" si="0">I9/$I$13</f>
        <v>0.55498366194527626</v>
      </c>
      <c r="M9" s="2">
        <v>0</v>
      </c>
      <c r="O9" s="2">
        <v>478789495563</v>
      </c>
      <c r="Q9" s="2">
        <v>1114005179</v>
      </c>
      <c r="S9" s="2">
        <v>479903500742</v>
      </c>
      <c r="U9" s="5">
        <f t="shared" ref="U9:U12" si="1">S9/$S$13</f>
        <v>0.55487861019616525</v>
      </c>
    </row>
    <row r="10" spans="1:21" x14ac:dyDescent="0.5">
      <c r="A10" s="1" t="s">
        <v>18</v>
      </c>
      <c r="C10" s="2">
        <v>0</v>
      </c>
      <c r="E10" s="2">
        <v>-46208668</v>
      </c>
      <c r="G10" s="2">
        <v>66782918</v>
      </c>
      <c r="I10" s="2">
        <v>20574250</v>
      </c>
      <c r="K10" s="5">
        <f t="shared" si="0"/>
        <v>6.1627445570789247E-5</v>
      </c>
      <c r="M10" s="2">
        <v>0</v>
      </c>
      <c r="O10" s="2">
        <v>0</v>
      </c>
      <c r="Q10" s="2">
        <v>66782918</v>
      </c>
      <c r="S10" s="2">
        <v>66782918</v>
      </c>
      <c r="U10" s="5">
        <f t="shared" si="1"/>
        <v>7.7216383434148555E-5</v>
      </c>
    </row>
    <row r="11" spans="1:21" x14ac:dyDescent="0.5">
      <c r="A11" s="1" t="s">
        <v>15</v>
      </c>
      <c r="C11" s="2">
        <v>0</v>
      </c>
      <c r="E11" s="2">
        <v>36623807934</v>
      </c>
      <c r="G11" s="2">
        <v>19711080</v>
      </c>
      <c r="I11" s="2">
        <v>36643519014</v>
      </c>
      <c r="K11" s="5">
        <f t="shared" si="0"/>
        <v>0.10976081624153813</v>
      </c>
      <c r="M11" s="2">
        <v>0</v>
      </c>
      <c r="O11" s="2">
        <v>36533942473</v>
      </c>
      <c r="Q11" s="2">
        <v>19711080</v>
      </c>
      <c r="S11" s="2">
        <v>36553653553</v>
      </c>
      <c r="U11" s="5">
        <f t="shared" si="1"/>
        <v>4.2264414511918667E-2</v>
      </c>
    </row>
    <row r="12" spans="1:21" x14ac:dyDescent="0.5">
      <c r="A12" s="1" t="s">
        <v>66</v>
      </c>
      <c r="C12" s="2">
        <v>0</v>
      </c>
      <c r="E12" s="2">
        <v>0</v>
      </c>
      <c r="G12" s="2">
        <v>0</v>
      </c>
      <c r="I12" s="2">
        <v>0</v>
      </c>
      <c r="K12" s="5">
        <f t="shared" si="0"/>
        <v>0</v>
      </c>
      <c r="M12" s="2">
        <v>0</v>
      </c>
      <c r="O12" s="2">
        <v>0</v>
      </c>
      <c r="Q12" s="2">
        <v>57812468805</v>
      </c>
      <c r="S12" s="2">
        <v>57812468805</v>
      </c>
      <c r="U12" s="5">
        <f t="shared" si="1"/>
        <v>6.6844484970267876E-2</v>
      </c>
    </row>
    <row r="13" spans="1:21" ht="22.5" thickBot="1" x14ac:dyDescent="0.55000000000000004">
      <c r="C13" s="4">
        <f>SUM(C8:C12)</f>
        <v>0</v>
      </c>
      <c r="E13" s="4">
        <f>SUM(E8:E12)</f>
        <v>333542851339</v>
      </c>
      <c r="G13" s="4">
        <f>SUM(G8:G12)</f>
        <v>305968930</v>
      </c>
      <c r="I13" s="4">
        <f>SUM(I8:I12)</f>
        <v>333848820269</v>
      </c>
      <c r="K13" s="6">
        <f>SUM(K8:K12)</f>
        <v>1</v>
      </c>
      <c r="M13" s="4">
        <f>SUM(M8:M12)</f>
        <v>0</v>
      </c>
      <c r="O13" s="4">
        <f>SUM(O8:O12)</f>
        <v>805452664169</v>
      </c>
      <c r="Q13" s="4">
        <f>SUM(Q8:Q12)</f>
        <v>59427495065</v>
      </c>
      <c r="S13" s="4">
        <f>SUM(S8:S12)</f>
        <v>864880159234</v>
      </c>
      <c r="U13" s="8">
        <f>SUM(U8:U12)</f>
        <v>1</v>
      </c>
    </row>
    <row r="14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2020-05-27T07:09:35Z</dcterms:created>
  <dcterms:modified xsi:type="dcterms:W3CDTF">2020-05-30T13:50:32Z</dcterms:modified>
</cp:coreProperties>
</file>