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.ghayouri\Desktop\"/>
    </mc:Choice>
  </mc:AlternateContent>
  <xr:revisionPtr revIDLastSave="0" documentId="13_ncr:1_{39A1A90F-E41B-4810-B73F-F598D6982B94}" xr6:coauthVersionLast="47" xr6:coauthVersionMax="47" xr10:uidLastSave="{00000000-0000-0000-0000-000000000000}"/>
  <bookViews>
    <workbookView xWindow="-120" yWindow="-120" windowWidth="29040" windowHeight="15840" firstSheet="2" activeTab="7" xr2:uid="{00000000-000D-0000-FFFF-FFFF00000000}"/>
  </bookViews>
  <sheets>
    <sheet name="سهام" sheetId="1" r:id="rId1"/>
    <sheet name="سپرده" sheetId="6" r:id="rId2"/>
    <sheet name="سود اوراق بهادار و سپرده بانکی" sheetId="7" r:id="rId3"/>
    <sheet name="درآمد ناشی از تغییر قیمت اوراق" sheetId="9" r:id="rId4"/>
    <sheet name="درآمد ناشی از فروش" sheetId="10" r:id="rId5"/>
    <sheet name="سرمایه‌گذاری در سهام" sheetId="11" r:id="rId6"/>
    <sheet name="درآمد سپرده بانکی" sheetId="13" r:id="rId7"/>
    <sheet name="جمع درآمدها" sheetId="15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3" l="1"/>
  <c r="K11" i="13"/>
  <c r="K9" i="13"/>
  <c r="K10" i="13"/>
  <c r="K8" i="13"/>
  <c r="G9" i="13"/>
  <c r="G10" i="13"/>
  <c r="G8" i="13"/>
  <c r="O14" i="11"/>
  <c r="Q14" i="11"/>
  <c r="S14" i="11"/>
  <c r="S9" i="11"/>
  <c r="S10" i="11"/>
  <c r="S11" i="11"/>
  <c r="S12" i="11"/>
  <c r="S13" i="11"/>
  <c r="S8" i="11"/>
  <c r="I9" i="11"/>
  <c r="I10" i="11"/>
  <c r="I14" i="11" s="1"/>
  <c r="I11" i="11"/>
  <c r="I12" i="11"/>
  <c r="I13" i="11"/>
  <c r="I8" i="11"/>
  <c r="Q8" i="10"/>
  <c r="Q12" i="10"/>
  <c r="E14" i="11"/>
  <c r="E18" i="9"/>
  <c r="G18" i="9"/>
  <c r="O18" i="9"/>
  <c r="M18" i="9"/>
  <c r="Q9" i="9"/>
  <c r="Q10" i="9"/>
  <c r="Q11" i="9"/>
  <c r="Q12" i="9"/>
  <c r="Q13" i="9"/>
  <c r="Q8" i="9"/>
  <c r="Q18" i="9" s="1"/>
  <c r="I12" i="9"/>
  <c r="I18" i="9" s="1"/>
  <c r="I9" i="9"/>
  <c r="I10" i="9"/>
  <c r="I11" i="9"/>
  <c r="I13" i="9"/>
  <c r="I8" i="9"/>
  <c r="S12" i="6"/>
  <c r="C9" i="15"/>
  <c r="I11" i="13"/>
  <c r="E11" i="13"/>
  <c r="M14" i="11"/>
  <c r="G14" i="11"/>
  <c r="C14" i="11"/>
  <c r="O12" i="10"/>
  <c r="M12" i="10"/>
  <c r="I12" i="10"/>
  <c r="G12" i="10"/>
  <c r="E12" i="10"/>
  <c r="S11" i="7"/>
  <c r="Q11" i="7"/>
  <c r="O11" i="7"/>
  <c r="M11" i="7"/>
  <c r="K11" i="7"/>
  <c r="I11" i="7"/>
  <c r="Q12" i="6"/>
  <c r="O12" i="6"/>
  <c r="M12" i="6"/>
  <c r="K12" i="6"/>
  <c r="W15" i="1"/>
  <c r="U15" i="1"/>
  <c r="O15" i="1"/>
  <c r="K15" i="1"/>
  <c r="G15" i="1"/>
  <c r="E15" i="1"/>
</calcChain>
</file>

<file path=xl/sharedStrings.xml><?xml version="1.0" encoding="utf-8"?>
<sst xmlns="http://schemas.openxmlformats.org/spreadsheetml/2006/main" count="708" uniqueCount="96">
  <si>
    <t>صندوق سرمایه‌گذاری طلای عیار مفید</t>
  </si>
  <si>
    <t>صورت وضعیت پورتفوی</t>
  </si>
  <si>
    <t>برای ماه منتهی به 1402/10/30</t>
  </si>
  <si>
    <t>نام شرکت</t>
  </si>
  <si>
    <t>1402/09/30</t>
  </si>
  <si>
    <t>تغییرات طی دوره</t>
  </si>
  <si>
    <t>1402/10/30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</si>
  <si>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</si>
  <si>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</si>
  <si>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</si>
  <si>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</si>
  <si>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</si>
  <si>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</si>
  <si>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</si>
  <si>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</si>
  <si>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تمام سکه طرح جدید 0310 صادرات</t>
  </si>
  <si>
    <t>تمام سکه طرح جدید0211ملت</t>
  </si>
  <si>
    <t>تمام سکه طرح جدید0312 رفاه</t>
  </si>
  <si>
    <t>تمام سکه طرح جدید0411 آینده</t>
  </si>
  <si>
    <t>تمام سکه طرح جدید0412 سامان</t>
  </si>
  <si>
    <t>شمش طلا</t>
  </si>
  <si>
    <t/>
  </si>
  <si>
    <t>99.32%</t>
  </si>
  <si>
    <t>تاریخ سر رسید</t>
  </si>
  <si>
    <t>نرخ سود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</si>
  <si>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</si>
  <si>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</si>
  <si>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</si>
  <si>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</si>
  <si>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</si>
  <si>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</si>
  <si>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</si>
  <si>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</si>
  <si>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</si>
  <si>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</si>
  <si>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8397235391</t>
  </si>
  <si>
    <t>سپرده کوتاه مدت</t>
  </si>
  <si>
    <t>1397/03/19</t>
  </si>
  <si>
    <t>0.00%</t>
  </si>
  <si>
    <t>8416668195</t>
  </si>
  <si>
    <t>1397/06/20</t>
  </si>
  <si>
    <t>بانک پاسارگاد هفت تیر</t>
  </si>
  <si>
    <t>207-8100-16622166-1</t>
  </si>
  <si>
    <t>1399/07/05</t>
  </si>
  <si>
    <t xml:space="preserve">بانک خاورمیانه ظفر </t>
  </si>
  <si>
    <t>1009-10-810-707074690</t>
  </si>
  <si>
    <t>1401/06/14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</si>
  <si>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</si>
  <si>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</si>
  <si>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</si>
  <si>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</si>
  <si>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</si>
  <si>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</si>
  <si>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</si>
  <si>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</si>
  <si>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</si>
  <si>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>بهای فروش</t>
  </si>
  <si>
    <t>ارزش دفتری</t>
  </si>
  <si>
    <t>سود و زیان ناشی از تغییر قیمت</t>
  </si>
  <si>
    <t>سود و زیان ناشی از فروش</t>
  </si>
  <si>
    <t>درآمد سود سهام</t>
  </si>
  <si>
    <t>درآمد تغییر ارزش</t>
  </si>
  <si>
    <t>درآمد فروش</t>
  </si>
  <si>
    <t>درصد از کل درآمدها</t>
  </si>
  <si>
    <t>47.47%</t>
  </si>
  <si>
    <t>43.70%</t>
  </si>
  <si>
    <t>8.21%</t>
  </si>
  <si>
    <t>8.59%</t>
  </si>
  <si>
    <t>6.29%</t>
  </si>
  <si>
    <t>6.92%</t>
  </si>
  <si>
    <t>4.26%</t>
  </si>
  <si>
    <t>4.71%</t>
  </si>
  <si>
    <t>24.49%</t>
  </si>
  <si>
    <t>26.60%</t>
  </si>
  <si>
    <t>9.25%</t>
  </si>
  <si>
    <t>9.44%</t>
  </si>
  <si>
    <t>99.96%</t>
  </si>
  <si>
    <t>99.95%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</si>
  <si>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</si>
  <si>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</si>
  <si>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</si>
  <si>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</si>
  <si>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سرمایه‌گذاری در سهام</t>
  </si>
  <si>
    <t>8.42%</t>
  </si>
  <si>
    <t>درآمد سپرده بانکی</t>
  </si>
  <si>
    <t>0.04%</t>
  </si>
  <si>
    <t>100.00%</t>
  </si>
  <si>
    <t>1402/10/01</t>
  </si>
  <si>
    <t>-</t>
  </si>
  <si>
    <t>درآمد ناشی از تغییر ارزش دارایی قرارداد آتی شمش طلا تحویل 30 آبان ماه 1402</t>
  </si>
  <si>
    <t>درآمد ناشی از تغییر ارزش دارایی قرارداد آتی شمش طلا تحویل 29 شهریور ماه 1402</t>
  </si>
  <si>
    <t>درآمد ناشی از تغییر ارزش دارایی قرارداد آتی شمش طلا تحویل 29 مهر ماه 1402</t>
  </si>
  <si>
    <t>درآمد ناشی از تغییر ارزش دارایی قرارداد آتی شمش طلا تحویل 28 آذر ماه 1402</t>
  </si>
  <si>
    <t>اختیار خرید شمش-14020903-330</t>
  </si>
  <si>
    <t>اختیار خرید شمش-14020912-300</t>
  </si>
  <si>
    <t>اختیار خرید شمش-14020903-340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</si>
</sst>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name val="Calibri"/>
    </font>
    <font>
      <sz val="11"/>
      <name val="Calibri"/>
    </font>
    <font>
      <b/>
      <sz val="16"/>
      <color rgb="FF000000"/>
      <name val="B Mitra"/>
      <charset val="178"/>
    </font>
    <font>
      <sz val="16"/>
      <name val="B Mitra"/>
      <charset val="178"/>
    </font>
    <font>
      <b/>
      <sz val="16"/>
      <name val="B Mitra"/>
      <charset val="17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auto="1"/>
      </top>
      <bottom style="double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/>
    <xf numFmtId="0" fontId="4" fillId="0" borderId="0" xfId="0" applyFont="1"/>
    <xf numFmtId="3" fontId="3" fillId="0" borderId="0" xfId="0" applyNumberFormat="1" applyFont="1"/>
    <xf numFmtId="3" fontId="3" fillId="0" borderId="2" xfId="0" applyNumberFormat="1" applyFont="1" applyBorder="1"/>
    <xf numFmtId="10" fontId="3" fillId="0" borderId="0" xfId="1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10" fontId="3" fillId="0" borderId="2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37" fontId="3" fillId="0" borderId="0" xfId="0" applyNumberFormat="1" applyFont="1" applyAlignment="1">
      <alignment horizontal="center"/>
    </xf>
    <xf numFmtId="3" fontId="3" fillId="0" borderId="0" xfId="0" applyNumberFormat="1" applyFont="1" applyFill="1"/>
    <xf numFmtId="0" fontId="3" fillId="0" borderId="0" xfId="0" applyFont="1" applyFill="1"/>
    <xf numFmtId="10" fontId="3" fillId="0" borderId="2" xfId="1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18"/>
  <sheetViews>
    <sheetView rightToLeft="1" topLeftCell="B1" workbookViewId="0">
      <selection activeCell="W16" sqref="W16:Y18"/>
    </sheetView>
  </sheetViews>
  <sheetFormatPr defaultRowHeight="24"/>
  <cols>
    <col min="1" max="1" width="39.5703125" style="3" bestFit="1" customWidth="1"/>
    <col min="2" max="2" width="1" style="3" customWidth="1"/>
    <col min="3" max="3" width="17" style="3" customWidth="1"/>
    <col min="4" max="4" width="1" style="3" customWidth="1"/>
    <col min="5" max="5" width="24" style="3" customWidth="1"/>
    <col min="6" max="6" width="1" style="3" customWidth="1"/>
    <col min="7" max="7" width="26" style="3" customWidth="1"/>
    <col min="8" max="8" width="1" style="3" customWidth="1"/>
    <col min="9" max="9" width="17" style="3" customWidth="1"/>
    <col min="10" max="10" width="1" style="3" customWidth="1"/>
    <col min="11" max="11" width="23" style="3" customWidth="1"/>
    <col min="12" max="12" width="1" style="3" customWidth="1"/>
    <col min="13" max="13" width="11" style="3" customWidth="1"/>
    <col min="14" max="14" width="1" style="3" customWidth="1"/>
    <col min="15" max="15" width="14" style="3" customWidth="1"/>
    <col min="16" max="16" width="1" style="3" customWidth="1"/>
    <col min="17" max="17" width="17" style="3" customWidth="1"/>
    <col min="18" max="18" width="1" style="3" customWidth="1"/>
    <col min="19" max="19" width="17" style="3" customWidth="1"/>
    <col min="20" max="20" width="1" style="3" customWidth="1"/>
    <col min="21" max="21" width="24" style="3" customWidth="1"/>
    <col min="22" max="22" width="1" style="3" customWidth="1"/>
    <col min="23" max="23" width="26" style="3" customWidth="1"/>
    <col min="24" max="24" width="1" style="3" customWidth="1"/>
    <col min="25" max="25" width="32" style="3" customWidth="1"/>
    <col min="26" max="26" width="1" style="3" customWidth="1"/>
    <col min="27" max="27" width="9.140625" style="3" customWidth="1"/>
    <col min="28" max="16384" width="9.140625" style="3"/>
  </cols>
  <sheetData>
    <row r="2" spans="1:25" ht="24.75">
      <c r="A2" s="1" t="s">
        <v>0</v>
      </c>
      <c r="B2" s="1" t="s">
        <v>0</v>
      </c>
      <c r="C2" s="1" t="s">
        <v>0</v>
      </c>
      <c r="D2" s="1" t="s">
        <v>0</v>
      </c>
      <c r="E2" s="1" t="s">
        <v>0</v>
      </c>
      <c r="F2" s="1" t="s">
        <v>0</v>
      </c>
      <c r="G2" s="1" t="s">
        <v>0</v>
      </c>
      <c r="H2" s="1" t="s">
        <v>0</v>
      </c>
      <c r="I2" s="1" t="s">
        <v>0</v>
      </c>
      <c r="J2" s="1" t="s">
        <v>0</v>
      </c>
      <c r="K2" s="1" t="s">
        <v>0</v>
      </c>
      <c r="L2" s="1" t="s">
        <v>0</v>
      </c>
      <c r="M2" s="1" t="s">
        <v>0</v>
      </c>
      <c r="N2" s="1" t="s">
        <v>0</v>
      </c>
      <c r="O2" s="1" t="s">
        <v>0</v>
      </c>
      <c r="P2" s="1" t="s">
        <v>0</v>
      </c>
      <c r="Q2" s="1" t="s">
        <v>0</v>
      </c>
      <c r="R2" s="1" t="s">
        <v>0</v>
      </c>
      <c r="S2" s="1" t="s">
        <v>0</v>
      </c>
      <c r="T2" s="1" t="s">
        <v>0</v>
      </c>
      <c r="U2" s="1" t="s">
        <v>0</v>
      </c>
      <c r="V2" s="1" t="s">
        <v>0</v>
      </c>
      <c r="W2" s="1" t="s">
        <v>0</v>
      </c>
      <c r="X2" s="1" t="s">
        <v>0</v>
      </c>
      <c r="Y2" s="1" t="s">
        <v>0</v>
      </c>
    </row>
    <row r="3" spans="1:25" ht="24.75">
      <c r="A3" s="1" t="s">
        <v>1</v>
      </c>
      <c r="B3" s="1" t="s">
        <v>1</v>
      </c>
      <c r="C3" s="1" t="s">
        <v>1</v>
      </c>
      <c r="D3" s="1" t="s">
        <v>1</v>
      </c>
      <c r="E3" s="1" t="s">
        <v>1</v>
      </c>
      <c r="F3" s="1" t="s">
        <v>1</v>
      </c>
      <c r="G3" s="1" t="s">
        <v>1</v>
      </c>
      <c r="H3" s="1" t="s">
        <v>1</v>
      </c>
      <c r="I3" s="1" t="s">
        <v>1</v>
      </c>
      <c r="J3" s="1" t="s">
        <v>1</v>
      </c>
      <c r="K3" s="1" t="s">
        <v>1</v>
      </c>
      <c r="L3" s="1" t="s">
        <v>1</v>
      </c>
      <c r="M3" s="1" t="s">
        <v>1</v>
      </c>
      <c r="N3" s="1" t="s">
        <v>1</v>
      </c>
      <c r="O3" s="1" t="s">
        <v>1</v>
      </c>
      <c r="P3" s="1" t="s">
        <v>1</v>
      </c>
      <c r="Q3" s="1" t="s">
        <v>1</v>
      </c>
      <c r="R3" s="1" t="s">
        <v>1</v>
      </c>
      <c r="S3" s="1" t="s">
        <v>1</v>
      </c>
      <c r="T3" s="1" t="s">
        <v>1</v>
      </c>
      <c r="U3" s="1" t="s">
        <v>1</v>
      </c>
      <c r="V3" s="1" t="s">
        <v>1</v>
      </c>
      <c r="W3" s="1" t="s">
        <v>1</v>
      </c>
      <c r="X3" s="1" t="s">
        <v>1</v>
      </c>
      <c r="Y3" s="1" t="s">
        <v>1</v>
      </c>
    </row>
    <row r="4" spans="1:25" ht="24.75">
      <c r="A4" s="1" t="s">
        <v>2</v>
      </c>
      <c r="B4" s="1" t="s">
        <v>2</v>
      </c>
      <c r="C4" s="1" t="s">
        <v>2</v>
      </c>
      <c r="D4" s="1" t="s">
        <v>2</v>
      </c>
      <c r="E4" s="1" t="s">
        <v>2</v>
      </c>
      <c r="F4" s="1" t="s">
        <v>2</v>
      </c>
      <c r="G4" s="1" t="s">
        <v>2</v>
      </c>
      <c r="H4" s="1" t="s">
        <v>2</v>
      </c>
      <c r="I4" s="1" t="s">
        <v>2</v>
      </c>
      <c r="J4" s="1" t="s">
        <v>2</v>
      </c>
      <c r="K4" s="1" t="s">
        <v>2</v>
      </c>
      <c r="L4" s="1" t="s">
        <v>2</v>
      </c>
      <c r="M4" s="1" t="s">
        <v>2</v>
      </c>
      <c r="N4" s="1" t="s">
        <v>2</v>
      </c>
      <c r="O4" s="1" t="s">
        <v>2</v>
      </c>
      <c r="P4" s="1" t="s">
        <v>2</v>
      </c>
      <c r="Q4" s="1" t="s">
        <v>2</v>
      </c>
      <c r="R4" s="1" t="s">
        <v>2</v>
      </c>
      <c r="S4" s="1" t="s">
        <v>2</v>
      </c>
      <c r="T4" s="1" t="s">
        <v>2</v>
      </c>
      <c r="U4" s="1" t="s">
        <v>2</v>
      </c>
      <c r="V4" s="1" t="s">
        <v>2</v>
      </c>
      <c r="W4" s="1" t="s">
        <v>2</v>
      </c>
      <c r="X4" s="1" t="s">
        <v>2</v>
      </c>
      <c r="Y4" s="1" t="s">
        <v>2</v>
      </c>
    </row>
    <row r="6" spans="1:25" ht="24.75">
      <c r="A6" s="2" t="s">
        <v>3</v>
      </c>
      <c r="C6" s="2" t="s">
        <v>87</v>
      </c>
      <c r="D6" s="2" t="s">
        <v>4</v>
      </c>
      <c r="E6" s="2" t="s">
        <v>4</v>
      </c>
      <c r="F6" s="2" t="s">
        <v>4</v>
      </c>
      <c r="G6" s="2" t="s">
        <v>4</v>
      </c>
      <c r="I6" s="2" t="s">
        <v>5</v>
      </c>
      <c r="J6" s="2" t="s">
        <v>5</v>
      </c>
      <c r="K6" s="2" t="s">
        <v>5</v>
      </c>
      <c r="L6" s="2" t="s">
        <v>5</v>
      </c>
      <c r="M6" s="2" t="s">
        <v>5</v>
      </c>
      <c r="N6" s="2" t="s">
        <v>5</v>
      </c>
      <c r="O6" s="2" t="s">
        <v>5</v>
      </c>
      <c r="Q6" s="2" t="s">
        <v>6</v>
      </c>
      <c r="R6" s="2" t="s">
        <v>6</v>
      </c>
      <c r="S6" s="2" t="s">
        <v>6</v>
      </c>
      <c r="T6" s="2" t="s">
        <v>6</v>
      </c>
      <c r="U6" s="2" t="s">
        <v>6</v>
      </c>
      <c r="V6" s="2" t="s">
        <v>6</v>
      </c>
      <c r="W6" s="2" t="s">
        <v>6</v>
      </c>
      <c r="X6" s="2" t="s">
        <v>6</v>
      </c>
      <c r="Y6" s="2" t="s">
        <v>6</v>
      </c>
    </row>
    <row r="7" spans="1:25" ht="24.75">
      <c r="A7" s="2" t="s">
        <v>3</v>
      </c>
      <c r="C7" s="2" t="s">
        <v>7</v>
      </c>
      <c r="E7" s="2" t="s">
        <v>8</v>
      </c>
      <c r="G7" s="2" t="s">
        <v>9</v>
      </c>
      <c r="I7" s="2" t="s">
        <v>10</v>
      </c>
      <c r="J7" s="2" t="s">
        <v>10</v>
      </c>
      <c r="K7" s="2" t="s">
        <v>10</v>
      </c>
      <c r="M7" s="2" t="s">
        <v>11</v>
      </c>
      <c r="N7" s="2" t="s">
        <v>11</v>
      </c>
      <c r="O7" s="2" t="s">
        <v>11</v>
      </c>
      <c r="Q7" s="2" t="s">
        <v>7</v>
      </c>
      <c r="S7" s="2" t="s">
        <v>12</v>
      </c>
      <c r="U7" s="2" t="s">
        <v>8</v>
      </c>
      <c r="W7" s="2" t="s">
        <v>9</v>
      </c>
      <c r="Y7" s="2" t="s">
        <v>13</v>
      </c>
    </row>
    <row r="8" spans="1:25" ht="24.75">
      <c r="A8" s="2" t="s">
        <v>3</v>
      </c>
      <c r="C8" s="2" t="s">
        <v>7</v>
      </c>
      <c r="E8" s="2" t="s">
        <v>8</v>
      </c>
      <c r="G8" s="2" t="s">
        <v>9</v>
      </c>
      <c r="I8" s="2" t="s">
        <v>7</v>
      </c>
      <c r="K8" s="2" t="s">
        <v>8</v>
      </c>
      <c r="M8" s="2" t="s">
        <v>7</v>
      </c>
      <c r="O8" s="2" t="s">
        <v>14</v>
      </c>
      <c r="Q8" s="2" t="s">
        <v>7</v>
      </c>
      <c r="S8" s="2" t="s">
        <v>12</v>
      </c>
      <c r="U8" s="2" t="s">
        <v>8</v>
      </c>
      <c r="W8" s="2" t="s">
        <v>9</v>
      </c>
      <c r="Y8" s="2" t="s">
        <v>13</v>
      </c>
    </row>
    <row r="9" spans="1:25">
      <c r="A9" s="3" t="s">
        <v>15</v>
      </c>
      <c r="C9" s="8">
        <v>1251000</v>
      </c>
      <c r="D9" s="9"/>
      <c r="E9" s="8">
        <v>2843244274549</v>
      </c>
      <c r="F9" s="9"/>
      <c r="G9" s="8">
        <v>3660848212500</v>
      </c>
      <c r="H9" s="9"/>
      <c r="I9" s="8">
        <v>59000</v>
      </c>
      <c r="J9" s="9"/>
      <c r="K9" s="8">
        <v>175761313999</v>
      </c>
      <c r="L9" s="9"/>
      <c r="M9" s="8">
        <v>0</v>
      </c>
      <c r="N9" s="9"/>
      <c r="O9" s="8">
        <v>0</v>
      </c>
      <c r="P9" s="9"/>
      <c r="Q9" s="8">
        <v>1310000</v>
      </c>
      <c r="R9" s="9"/>
      <c r="S9" s="8">
        <v>3181800</v>
      </c>
      <c r="T9" s="9"/>
      <c r="U9" s="8">
        <v>3019005588548</v>
      </c>
      <c r="V9" s="9"/>
      <c r="W9" s="8">
        <v>4162947802500</v>
      </c>
      <c r="Y9" s="7">
        <v>6.7542431148914006E-2</v>
      </c>
    </row>
    <row r="10" spans="1:25">
      <c r="A10" s="3" t="s">
        <v>16</v>
      </c>
      <c r="C10" s="8">
        <v>857500</v>
      </c>
      <c r="D10" s="9"/>
      <c r="E10" s="8">
        <v>2393031993477</v>
      </c>
      <c r="F10" s="9"/>
      <c r="G10" s="8">
        <v>2515029653281.25</v>
      </c>
      <c r="H10" s="9"/>
      <c r="I10" s="8">
        <v>49800</v>
      </c>
      <c r="J10" s="9"/>
      <c r="K10" s="8">
        <v>149063356319</v>
      </c>
      <c r="L10" s="9"/>
      <c r="M10" s="8">
        <v>0</v>
      </c>
      <c r="N10" s="9"/>
      <c r="O10" s="8">
        <v>0</v>
      </c>
      <c r="P10" s="9"/>
      <c r="Q10" s="8">
        <v>907300</v>
      </c>
      <c r="R10" s="9"/>
      <c r="S10" s="8">
        <v>3184044</v>
      </c>
      <c r="T10" s="9"/>
      <c r="U10" s="8">
        <v>2542095349796</v>
      </c>
      <c r="V10" s="9"/>
      <c r="W10" s="8">
        <v>2885272017298.5</v>
      </c>
      <c r="Y10" s="7">
        <v>4.6812570279464165E-2</v>
      </c>
    </row>
    <row r="11" spans="1:25">
      <c r="A11" s="3" t="s">
        <v>17</v>
      </c>
      <c r="C11" s="8">
        <v>4918800</v>
      </c>
      <c r="D11" s="9"/>
      <c r="E11" s="8">
        <v>9619362480675</v>
      </c>
      <c r="F11" s="9"/>
      <c r="G11" s="8">
        <v>14362077708432</v>
      </c>
      <c r="H11" s="9"/>
      <c r="I11" s="8">
        <v>0</v>
      </c>
      <c r="J11" s="9"/>
      <c r="K11" s="8">
        <v>0</v>
      </c>
      <c r="L11" s="9"/>
      <c r="M11" s="8">
        <v>0</v>
      </c>
      <c r="N11" s="9"/>
      <c r="O11" s="8">
        <v>0</v>
      </c>
      <c r="P11" s="9"/>
      <c r="Q11" s="8">
        <v>4918800</v>
      </c>
      <c r="R11" s="9"/>
      <c r="S11" s="8">
        <v>3182200</v>
      </c>
      <c r="T11" s="9"/>
      <c r="U11" s="8">
        <v>9619362480675</v>
      </c>
      <c r="V11" s="9"/>
      <c r="W11" s="8">
        <v>15633039603300</v>
      </c>
      <c r="Y11" s="7">
        <v>0.25364082163606139</v>
      </c>
    </row>
    <row r="12" spans="1:25">
      <c r="A12" s="3" t="s">
        <v>18</v>
      </c>
      <c r="C12" s="8">
        <v>1556200</v>
      </c>
      <c r="D12" s="9"/>
      <c r="E12" s="8">
        <v>4158634191494</v>
      </c>
      <c r="F12" s="9"/>
      <c r="G12" s="8">
        <v>4543086634250</v>
      </c>
      <c r="H12" s="9"/>
      <c r="I12" s="8">
        <v>70800</v>
      </c>
      <c r="J12" s="9"/>
      <c r="K12" s="8">
        <v>210954414510</v>
      </c>
      <c r="L12" s="9"/>
      <c r="M12" s="8">
        <v>0</v>
      </c>
      <c r="N12" s="9"/>
      <c r="O12" s="8">
        <v>0</v>
      </c>
      <c r="P12" s="9"/>
      <c r="Q12" s="8">
        <v>1627000</v>
      </c>
      <c r="R12" s="9"/>
      <c r="S12" s="8">
        <v>3187994</v>
      </c>
      <c r="T12" s="9"/>
      <c r="U12" s="8">
        <v>4369588606004</v>
      </c>
      <c r="V12" s="9"/>
      <c r="W12" s="8">
        <v>5180382655202.5</v>
      </c>
      <c r="Y12" s="7">
        <v>8.4049970216758002E-2</v>
      </c>
    </row>
    <row r="13" spans="1:25">
      <c r="A13" s="3" t="s">
        <v>19</v>
      </c>
      <c r="C13" s="8">
        <v>1750200</v>
      </c>
      <c r="D13" s="9"/>
      <c r="E13" s="8">
        <v>5008624999120</v>
      </c>
      <c r="F13" s="9"/>
      <c r="G13" s="8">
        <v>5109441554762.25</v>
      </c>
      <c r="H13" s="9"/>
      <c r="I13" s="8">
        <v>95300</v>
      </c>
      <c r="J13" s="9"/>
      <c r="K13" s="8">
        <v>284717060108</v>
      </c>
      <c r="L13" s="9"/>
      <c r="M13" s="8">
        <v>0</v>
      </c>
      <c r="N13" s="9"/>
      <c r="O13" s="8">
        <v>0</v>
      </c>
      <c r="P13" s="9"/>
      <c r="Q13" s="8">
        <v>1845500</v>
      </c>
      <c r="R13" s="9"/>
      <c r="S13" s="8">
        <v>3186979</v>
      </c>
      <c r="T13" s="9"/>
      <c r="U13" s="8">
        <v>5293342059228</v>
      </c>
      <c r="V13" s="9"/>
      <c r="W13" s="8">
        <v>5874217782319.3799</v>
      </c>
      <c r="Y13" s="7">
        <v>9.5307212326266738E-2</v>
      </c>
    </row>
    <row r="14" spans="1:25">
      <c r="A14" s="3" t="s">
        <v>20</v>
      </c>
      <c r="C14" s="8">
        <v>5815901</v>
      </c>
      <c r="D14" s="9"/>
      <c r="E14" s="8">
        <v>19231469074345</v>
      </c>
      <c r="F14" s="9"/>
      <c r="G14" s="8">
        <v>18769285079636</v>
      </c>
      <c r="H14" s="9"/>
      <c r="I14" s="8">
        <v>1818225</v>
      </c>
      <c r="J14" s="9"/>
      <c r="K14" s="8">
        <v>6244727693600</v>
      </c>
      <c r="L14" s="9"/>
      <c r="M14" s="8">
        <v>0</v>
      </c>
      <c r="N14" s="9"/>
      <c r="O14" s="8">
        <v>0</v>
      </c>
      <c r="P14" s="9"/>
      <c r="Q14" s="8">
        <v>7634126</v>
      </c>
      <c r="R14" s="9"/>
      <c r="S14" s="8">
        <v>3608000</v>
      </c>
      <c r="T14" s="9"/>
      <c r="U14" s="8">
        <v>25476196767945</v>
      </c>
      <c r="V14" s="9"/>
      <c r="W14" s="8">
        <v>27477821184140.801</v>
      </c>
      <c r="Y14" s="7">
        <v>0.44581842807095845</v>
      </c>
    </row>
    <row r="15" spans="1:25" ht="24.75" thickBot="1">
      <c r="A15" s="3" t="s">
        <v>21</v>
      </c>
      <c r="C15" s="3" t="s">
        <v>21</v>
      </c>
      <c r="E15" s="11">
        <f>SUM(E9:E14)</f>
        <v>43254367013660</v>
      </c>
      <c r="F15" s="9"/>
      <c r="G15" s="11">
        <f>SUM(G9:G14)</f>
        <v>48959768842861.5</v>
      </c>
      <c r="H15" s="9"/>
      <c r="I15" s="9" t="s">
        <v>21</v>
      </c>
      <c r="J15" s="9"/>
      <c r="K15" s="11">
        <f>SUM(K9:K14)</f>
        <v>7065223838536</v>
      </c>
      <c r="L15" s="9"/>
      <c r="M15" s="9" t="s">
        <v>21</v>
      </c>
      <c r="N15" s="9"/>
      <c r="O15" s="11">
        <f>SUM(O9:O14)</f>
        <v>0</v>
      </c>
      <c r="P15" s="9"/>
      <c r="Q15" s="9" t="s">
        <v>21</v>
      </c>
      <c r="R15" s="9"/>
      <c r="S15" s="9" t="s">
        <v>21</v>
      </c>
      <c r="T15" s="9"/>
      <c r="U15" s="11">
        <f>SUM(U9:U14)</f>
        <v>50319590852196</v>
      </c>
      <c r="V15" s="9"/>
      <c r="W15" s="11">
        <f>SUM(W9:W14)</f>
        <v>61213681044761.18</v>
      </c>
      <c r="Y15" s="10" t="s">
        <v>22</v>
      </c>
    </row>
    <row r="16" spans="1:25" ht="24.75" thickTop="1">
      <c r="W16" s="5"/>
    </row>
    <row r="17" spans="23:25">
      <c r="W17" s="5"/>
    </row>
    <row r="18" spans="23:25">
      <c r="Y18" s="5"/>
    </row>
  </sheetData>
  <mergeCells count="21">
    <mergeCell ref="Y7:Y8"/>
    <mergeCell ref="Q6:Y6"/>
    <mergeCell ref="A2:Y2"/>
    <mergeCell ref="A3:Y3"/>
    <mergeCell ref="A4:Y4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  <mergeCell ref="A6:A8"/>
    <mergeCell ref="C7:C8"/>
    <mergeCell ref="E7:E8"/>
    <mergeCell ref="G7:G8"/>
    <mergeCell ref="C6:G6"/>
  </mergeCells>
  <pageMargins left="0.7" right="0.7" top="0.75" bottom="0.75" header="0.3" footer="0.3"/>
  <ignoredErrors>
    <ignoredError sqref="Y1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2"/>
  <sheetViews>
    <sheetView rightToLeft="1" workbookViewId="0">
      <selection activeCell="S8" sqref="S8:S11"/>
    </sheetView>
  </sheetViews>
  <sheetFormatPr defaultRowHeight="24"/>
  <cols>
    <col min="1" max="1" width="26.28515625" style="3" bestFit="1" customWidth="1"/>
    <col min="2" max="2" width="1" style="3" customWidth="1"/>
    <col min="3" max="3" width="31" style="3" customWidth="1"/>
    <col min="4" max="4" width="1" style="3" customWidth="1"/>
    <col min="5" max="5" width="25" style="3" customWidth="1"/>
    <col min="6" max="6" width="1" style="3" customWidth="1"/>
    <col min="7" max="7" width="20" style="3" customWidth="1"/>
    <col min="8" max="8" width="1" style="3" customWidth="1"/>
    <col min="9" max="9" width="12" style="3" customWidth="1"/>
    <col min="10" max="10" width="1" style="3" customWidth="1"/>
    <col min="11" max="11" width="22" style="3" customWidth="1"/>
    <col min="12" max="12" width="1" style="3" customWidth="1"/>
    <col min="13" max="13" width="23" style="3" customWidth="1"/>
    <col min="14" max="14" width="1" style="3" customWidth="1"/>
    <col min="15" max="15" width="23" style="3" customWidth="1"/>
    <col min="16" max="16" width="1" style="3" customWidth="1"/>
    <col min="17" max="17" width="22" style="3" customWidth="1"/>
    <col min="18" max="18" width="1" style="3" customWidth="1"/>
    <col min="19" max="19" width="25" style="3" customWidth="1"/>
    <col min="20" max="20" width="1" style="3" customWidth="1"/>
    <col min="21" max="21" width="9.140625" style="3" customWidth="1"/>
    <col min="22" max="16384" width="9.140625" style="3"/>
  </cols>
  <sheetData>
    <row r="2" spans="1:19" ht="24.75">
      <c r="A2" s="1" t="s">
        <v>0</v>
      </c>
      <c r="B2" s="1" t="s">
        <v>0</v>
      </c>
      <c r="C2" s="1" t="s">
        <v>0</v>
      </c>
      <c r="D2" s="1" t="s">
        <v>0</v>
      </c>
      <c r="E2" s="1" t="s">
        <v>0</v>
      </c>
      <c r="F2" s="1" t="s">
        <v>0</v>
      </c>
      <c r="G2" s="1" t="s">
        <v>0</v>
      </c>
      <c r="H2" s="1" t="s">
        <v>0</v>
      </c>
      <c r="I2" s="1" t="s">
        <v>0</v>
      </c>
      <c r="J2" s="1" t="s">
        <v>0</v>
      </c>
      <c r="K2" s="1" t="s">
        <v>0</v>
      </c>
      <c r="L2" s="1" t="s">
        <v>0</v>
      </c>
      <c r="M2" s="1" t="s">
        <v>0</v>
      </c>
      <c r="N2" s="1" t="s">
        <v>0</v>
      </c>
      <c r="O2" s="1" t="s">
        <v>0</v>
      </c>
      <c r="P2" s="1" t="s">
        <v>0</v>
      </c>
      <c r="Q2" s="1" t="s">
        <v>0</v>
      </c>
      <c r="R2" s="1" t="s">
        <v>0</v>
      </c>
      <c r="S2" s="1" t="s">
        <v>0</v>
      </c>
    </row>
    <row r="3" spans="1:19" ht="24.75">
      <c r="A3" s="1" t="s">
        <v>1</v>
      </c>
      <c r="B3" s="1" t="s">
        <v>1</v>
      </c>
      <c r="C3" s="1" t="s">
        <v>1</v>
      </c>
      <c r="D3" s="1" t="s">
        <v>1</v>
      </c>
      <c r="E3" s="1" t="s">
        <v>1</v>
      </c>
      <c r="F3" s="1" t="s">
        <v>1</v>
      </c>
      <c r="G3" s="1" t="s">
        <v>1</v>
      </c>
      <c r="H3" s="1" t="s">
        <v>1</v>
      </c>
      <c r="I3" s="1" t="s">
        <v>1</v>
      </c>
      <c r="J3" s="1" t="s">
        <v>1</v>
      </c>
      <c r="K3" s="1" t="s">
        <v>1</v>
      </c>
      <c r="L3" s="1" t="s">
        <v>1</v>
      </c>
      <c r="M3" s="1" t="s">
        <v>1</v>
      </c>
      <c r="N3" s="1" t="s">
        <v>1</v>
      </c>
      <c r="O3" s="1" t="s">
        <v>1</v>
      </c>
      <c r="P3" s="1" t="s">
        <v>1</v>
      </c>
      <c r="Q3" s="1" t="s">
        <v>1</v>
      </c>
      <c r="R3" s="1" t="s">
        <v>1</v>
      </c>
      <c r="S3" s="1" t="s">
        <v>1</v>
      </c>
    </row>
    <row r="4" spans="1:19" ht="24.75">
      <c r="A4" s="1" t="s">
        <v>2</v>
      </c>
      <c r="B4" s="1" t="s">
        <v>2</v>
      </c>
      <c r="C4" s="1" t="s">
        <v>2</v>
      </c>
      <c r="D4" s="1" t="s">
        <v>2</v>
      </c>
      <c r="E4" s="1" t="s">
        <v>2</v>
      </c>
      <c r="F4" s="1" t="s">
        <v>2</v>
      </c>
      <c r="G4" s="1" t="s">
        <v>2</v>
      </c>
      <c r="H4" s="1" t="s">
        <v>2</v>
      </c>
      <c r="I4" s="1" t="s">
        <v>2</v>
      </c>
      <c r="J4" s="1" t="s">
        <v>2</v>
      </c>
      <c r="K4" s="1" t="s">
        <v>2</v>
      </c>
      <c r="L4" s="1" t="s">
        <v>2</v>
      </c>
      <c r="M4" s="1" t="s">
        <v>2</v>
      </c>
      <c r="N4" s="1" t="s">
        <v>2</v>
      </c>
      <c r="O4" s="1" t="s">
        <v>2</v>
      </c>
      <c r="P4" s="1" t="s">
        <v>2</v>
      </c>
      <c r="Q4" s="1" t="s">
        <v>2</v>
      </c>
      <c r="R4" s="1" t="s">
        <v>2</v>
      </c>
      <c r="S4" s="1" t="s">
        <v>2</v>
      </c>
    </row>
    <row r="6" spans="1:19" ht="24.75">
      <c r="A6" s="2" t="s">
        <v>26</v>
      </c>
      <c r="C6" s="2" t="s">
        <v>27</v>
      </c>
      <c r="D6" s="2" t="s">
        <v>27</v>
      </c>
      <c r="E6" s="2" t="s">
        <v>27</v>
      </c>
      <c r="F6" s="2" t="s">
        <v>27</v>
      </c>
      <c r="G6" s="2" t="s">
        <v>27</v>
      </c>
      <c r="H6" s="2" t="s">
        <v>27</v>
      </c>
      <c r="I6" s="2" t="s">
        <v>27</v>
      </c>
      <c r="K6" s="2" t="s">
        <v>87</v>
      </c>
      <c r="M6" s="2" t="s">
        <v>5</v>
      </c>
      <c r="N6" s="2" t="s">
        <v>5</v>
      </c>
      <c r="O6" s="2" t="s">
        <v>5</v>
      </c>
      <c r="Q6" s="2" t="s">
        <v>6</v>
      </c>
      <c r="R6" s="2" t="s">
        <v>6</v>
      </c>
      <c r="S6" s="2" t="s">
        <v>6</v>
      </c>
    </row>
    <row r="7" spans="1:19" ht="24.75">
      <c r="A7" s="2" t="s">
        <v>26</v>
      </c>
      <c r="C7" s="2" t="s">
        <v>28</v>
      </c>
      <c r="E7" s="2" t="s">
        <v>29</v>
      </c>
      <c r="G7" s="2" t="s">
        <v>30</v>
      </c>
      <c r="I7" s="2" t="s">
        <v>24</v>
      </c>
      <c r="K7" s="2" t="s">
        <v>31</v>
      </c>
      <c r="M7" s="2" t="s">
        <v>32</v>
      </c>
      <c r="O7" s="2" t="s">
        <v>33</v>
      </c>
      <c r="Q7" s="2" t="s">
        <v>31</v>
      </c>
      <c r="S7" s="2" t="s">
        <v>25</v>
      </c>
    </row>
    <row r="8" spans="1:19">
      <c r="A8" s="3" t="s">
        <v>34</v>
      </c>
      <c r="C8" s="9" t="s">
        <v>35</v>
      </c>
      <c r="D8" s="9"/>
      <c r="E8" s="9" t="s">
        <v>36</v>
      </c>
      <c r="F8" s="9"/>
      <c r="G8" s="9" t="s">
        <v>37</v>
      </c>
      <c r="H8" s="9"/>
      <c r="I8" s="8">
        <v>5</v>
      </c>
      <c r="J8" s="9"/>
      <c r="K8" s="8">
        <v>166855</v>
      </c>
      <c r="L8" s="8"/>
      <c r="M8" s="8">
        <v>4000000000</v>
      </c>
      <c r="N8" s="8"/>
      <c r="O8" s="8">
        <v>3990280000</v>
      </c>
      <c r="P8" s="8"/>
      <c r="Q8" s="8">
        <v>9886855</v>
      </c>
      <c r="S8" s="7">
        <v>1.6041090467571295E-7</v>
      </c>
    </row>
    <row r="9" spans="1:19">
      <c r="A9" s="3" t="s">
        <v>34</v>
      </c>
      <c r="C9" s="9" t="s">
        <v>39</v>
      </c>
      <c r="D9" s="9"/>
      <c r="E9" s="9" t="s">
        <v>36</v>
      </c>
      <c r="F9" s="9"/>
      <c r="G9" s="9" t="s">
        <v>40</v>
      </c>
      <c r="H9" s="9"/>
      <c r="I9" s="8">
        <v>5</v>
      </c>
      <c r="J9" s="9"/>
      <c r="K9" s="8">
        <v>6554240262</v>
      </c>
      <c r="L9" s="8"/>
      <c r="M9" s="8">
        <v>10496877</v>
      </c>
      <c r="N9" s="8"/>
      <c r="O9" s="8">
        <v>4000000000</v>
      </c>
      <c r="P9" s="8"/>
      <c r="Q9" s="8">
        <v>2564737139</v>
      </c>
      <c r="S9" s="7">
        <v>4.1611999439901741E-5</v>
      </c>
    </row>
    <row r="10" spans="1:19">
      <c r="A10" s="3" t="s">
        <v>41</v>
      </c>
      <c r="C10" s="9" t="s">
        <v>42</v>
      </c>
      <c r="D10" s="9"/>
      <c r="E10" s="9" t="s">
        <v>36</v>
      </c>
      <c r="F10" s="9"/>
      <c r="G10" s="9" t="s">
        <v>43</v>
      </c>
      <c r="H10" s="9"/>
      <c r="I10" s="8">
        <v>5</v>
      </c>
      <c r="J10" s="9"/>
      <c r="K10" s="8">
        <v>10167679</v>
      </c>
      <c r="L10" s="8"/>
      <c r="M10" s="8">
        <v>41614</v>
      </c>
      <c r="N10" s="8"/>
      <c r="O10" s="8">
        <v>0</v>
      </c>
      <c r="P10" s="8"/>
      <c r="Q10" s="8">
        <v>10209293</v>
      </c>
      <c r="S10" s="7">
        <v>1.6564235302625795E-7</v>
      </c>
    </row>
    <row r="11" spans="1:19">
      <c r="A11" s="3" t="s">
        <v>44</v>
      </c>
      <c r="C11" s="9" t="s">
        <v>45</v>
      </c>
      <c r="D11" s="9"/>
      <c r="E11" s="9" t="s">
        <v>36</v>
      </c>
      <c r="F11" s="9"/>
      <c r="G11" s="9" t="s">
        <v>46</v>
      </c>
      <c r="H11" s="9"/>
      <c r="I11" s="8">
        <v>5</v>
      </c>
      <c r="J11" s="9"/>
      <c r="K11" s="8">
        <v>229410439902</v>
      </c>
      <c r="L11" s="8"/>
      <c r="M11" s="8">
        <v>7412828659981</v>
      </c>
      <c r="N11" s="8"/>
      <c r="O11" s="8">
        <v>7528792332182</v>
      </c>
      <c r="P11" s="8"/>
      <c r="Q11" s="8">
        <v>113446767701</v>
      </c>
      <c r="S11" s="7">
        <v>1.8406357369914763E-3</v>
      </c>
    </row>
    <row r="12" spans="1:19">
      <c r="A12" s="3" t="s">
        <v>21</v>
      </c>
      <c r="C12" s="9" t="s">
        <v>21</v>
      </c>
      <c r="D12" s="9"/>
      <c r="E12" s="9" t="s">
        <v>21</v>
      </c>
      <c r="F12" s="9"/>
      <c r="G12" s="9" t="s">
        <v>21</v>
      </c>
      <c r="H12" s="9"/>
      <c r="I12" s="9" t="s">
        <v>21</v>
      </c>
      <c r="J12" s="9"/>
      <c r="K12" s="11">
        <f>SUM(K8:K11)</f>
        <v>235975014698</v>
      </c>
      <c r="L12" s="9"/>
      <c r="M12" s="11">
        <f>SUM(M8:M11)</f>
        <v>7416839198472</v>
      </c>
      <c r="N12" s="9"/>
      <c r="O12" s="11">
        <f>SUM(O8:O11)</f>
        <v>7536782612182</v>
      </c>
      <c r="P12" s="9"/>
      <c r="Q12" s="11">
        <f>SUM(Q8:Q11)</f>
        <v>116031600988</v>
      </c>
      <c r="S12" s="12">
        <f>SUM(S8:S11)</f>
        <v>1.88257378968908E-3</v>
      </c>
    </row>
  </sheetData>
  <mergeCells count="17">
    <mergeCell ref="Q7"/>
    <mergeCell ref="S7"/>
    <mergeCell ref="Q6:S6"/>
    <mergeCell ref="A2:S2"/>
    <mergeCell ref="A3:S3"/>
    <mergeCell ref="A4:S4"/>
    <mergeCell ref="K7"/>
    <mergeCell ref="K6"/>
    <mergeCell ref="M7"/>
    <mergeCell ref="O7"/>
    <mergeCell ref="M6:O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X12"/>
  <sheetViews>
    <sheetView rightToLeft="1" workbookViewId="0">
      <selection activeCell="M17" sqref="M17"/>
    </sheetView>
  </sheetViews>
  <sheetFormatPr defaultRowHeight="24"/>
  <cols>
    <col min="1" max="1" width="26.28515625" style="3" bestFit="1" customWidth="1"/>
    <col min="2" max="2" width="1" style="3" customWidth="1"/>
    <col min="3" max="3" width="19" style="3" customWidth="1"/>
    <col min="4" max="4" width="1" style="3" customWidth="1"/>
    <col min="5" max="5" width="18" style="3" customWidth="1"/>
    <col min="6" max="6" width="1" style="3" customWidth="1"/>
    <col min="7" max="7" width="12" style="3" customWidth="1"/>
    <col min="8" max="8" width="1" style="3" customWidth="1"/>
    <col min="9" max="9" width="20" style="3" customWidth="1"/>
    <col min="10" max="10" width="1" style="3" customWidth="1"/>
    <col min="11" max="11" width="16" style="3" customWidth="1"/>
    <col min="12" max="12" width="1" style="3" customWidth="1"/>
    <col min="13" max="13" width="20" style="3" customWidth="1"/>
    <col min="14" max="14" width="1" style="3" customWidth="1"/>
    <col min="15" max="15" width="20" style="3" customWidth="1"/>
    <col min="16" max="16" width="1" style="3" customWidth="1"/>
    <col min="17" max="17" width="16" style="3" customWidth="1"/>
    <col min="18" max="18" width="1" style="3" customWidth="1"/>
    <col min="19" max="19" width="20" style="3" customWidth="1"/>
    <col min="20" max="20" width="1" style="3" customWidth="1"/>
    <col min="21" max="21" width="9.140625" style="3" customWidth="1"/>
    <col min="22" max="16384" width="9.140625" style="3"/>
  </cols>
  <sheetData>
    <row r="2" spans="1:24" ht="24.75">
      <c r="A2" s="1" t="s">
        <v>0</v>
      </c>
      <c r="B2" s="1" t="s">
        <v>0</v>
      </c>
      <c r="C2" s="1" t="s">
        <v>0</v>
      </c>
      <c r="D2" s="1" t="s">
        <v>0</v>
      </c>
      <c r="E2" s="1" t="s">
        <v>0</v>
      </c>
      <c r="F2" s="1" t="s">
        <v>0</v>
      </c>
      <c r="G2" s="1" t="s">
        <v>0</v>
      </c>
      <c r="H2" s="1" t="s">
        <v>0</v>
      </c>
      <c r="I2" s="1" t="s">
        <v>0</v>
      </c>
      <c r="J2" s="1" t="s">
        <v>0</v>
      </c>
      <c r="K2" s="1" t="s">
        <v>0</v>
      </c>
      <c r="L2" s="1" t="s">
        <v>0</v>
      </c>
      <c r="M2" s="1" t="s">
        <v>0</v>
      </c>
      <c r="N2" s="1" t="s">
        <v>0</v>
      </c>
      <c r="O2" s="1" t="s">
        <v>0</v>
      </c>
      <c r="P2" s="1" t="s">
        <v>0</v>
      </c>
      <c r="Q2" s="1" t="s">
        <v>0</v>
      </c>
      <c r="R2" s="1" t="s">
        <v>0</v>
      </c>
      <c r="S2" s="1" t="s">
        <v>0</v>
      </c>
    </row>
    <row r="3" spans="1:24" ht="24.75">
      <c r="A3" s="1" t="s">
        <v>47</v>
      </c>
      <c r="B3" s="1" t="s">
        <v>47</v>
      </c>
      <c r="C3" s="1" t="s">
        <v>47</v>
      </c>
      <c r="D3" s="1" t="s">
        <v>47</v>
      </c>
      <c r="E3" s="1" t="s">
        <v>47</v>
      </c>
      <c r="F3" s="1" t="s">
        <v>47</v>
      </c>
      <c r="G3" s="1" t="s">
        <v>47</v>
      </c>
      <c r="H3" s="1" t="s">
        <v>47</v>
      </c>
      <c r="I3" s="1" t="s">
        <v>47</v>
      </c>
      <c r="J3" s="1" t="s">
        <v>47</v>
      </c>
      <c r="K3" s="1" t="s">
        <v>47</v>
      </c>
      <c r="L3" s="1" t="s">
        <v>47</v>
      </c>
      <c r="M3" s="1" t="s">
        <v>47</v>
      </c>
      <c r="N3" s="1" t="s">
        <v>47</v>
      </c>
      <c r="O3" s="1" t="s">
        <v>47</v>
      </c>
      <c r="P3" s="1" t="s">
        <v>47</v>
      </c>
      <c r="Q3" s="1" t="s">
        <v>47</v>
      </c>
      <c r="R3" s="1" t="s">
        <v>47</v>
      </c>
      <c r="S3" s="1" t="s">
        <v>47</v>
      </c>
    </row>
    <row r="4" spans="1:24" ht="24.75">
      <c r="A4" s="1" t="s">
        <v>2</v>
      </c>
      <c r="B4" s="1" t="s">
        <v>2</v>
      </c>
      <c r="C4" s="1" t="s">
        <v>2</v>
      </c>
      <c r="D4" s="1" t="s">
        <v>2</v>
      </c>
      <c r="E4" s="1" t="s">
        <v>2</v>
      </c>
      <c r="F4" s="1" t="s">
        <v>2</v>
      </c>
      <c r="G4" s="1" t="s">
        <v>2</v>
      </c>
      <c r="H4" s="1" t="s">
        <v>2</v>
      </c>
      <c r="I4" s="1" t="s">
        <v>2</v>
      </c>
      <c r="J4" s="1" t="s">
        <v>2</v>
      </c>
      <c r="K4" s="1" t="s">
        <v>2</v>
      </c>
      <c r="L4" s="1" t="s">
        <v>2</v>
      </c>
      <c r="M4" s="1" t="s">
        <v>2</v>
      </c>
      <c r="N4" s="1" t="s">
        <v>2</v>
      </c>
      <c r="O4" s="1" t="s">
        <v>2</v>
      </c>
      <c r="P4" s="1" t="s">
        <v>2</v>
      </c>
      <c r="Q4" s="1" t="s">
        <v>2</v>
      </c>
      <c r="R4" s="1" t="s">
        <v>2</v>
      </c>
      <c r="S4" s="1" t="s">
        <v>2</v>
      </c>
    </row>
    <row r="6" spans="1:24" ht="24.75">
      <c r="A6" s="2" t="s">
        <v>48</v>
      </c>
      <c r="B6" s="2" t="s">
        <v>48</v>
      </c>
      <c r="C6" s="2" t="s">
        <v>48</v>
      </c>
      <c r="D6" s="2" t="s">
        <v>48</v>
      </c>
      <c r="E6" s="2" t="s">
        <v>48</v>
      </c>
      <c r="F6" s="2" t="s">
        <v>48</v>
      </c>
      <c r="G6" s="2" t="s">
        <v>48</v>
      </c>
      <c r="I6" s="2" t="s">
        <v>49</v>
      </c>
      <c r="J6" s="2" t="s">
        <v>49</v>
      </c>
      <c r="K6" s="2" t="s">
        <v>49</v>
      </c>
      <c r="L6" s="2" t="s">
        <v>49</v>
      </c>
      <c r="M6" s="2" t="s">
        <v>49</v>
      </c>
      <c r="O6" s="2" t="s">
        <v>50</v>
      </c>
      <c r="P6" s="2" t="s">
        <v>50</v>
      </c>
      <c r="Q6" s="2" t="s">
        <v>50</v>
      </c>
      <c r="R6" s="2" t="s">
        <v>50</v>
      </c>
      <c r="S6" s="2" t="s">
        <v>50</v>
      </c>
    </row>
    <row r="7" spans="1:24" ht="25.5" thickBot="1">
      <c r="A7" s="2" t="s">
        <v>51</v>
      </c>
      <c r="C7" s="2" t="s">
        <v>52</v>
      </c>
      <c r="E7" s="2" t="s">
        <v>23</v>
      </c>
      <c r="G7" s="2" t="s">
        <v>24</v>
      </c>
      <c r="I7" s="2" t="s">
        <v>53</v>
      </c>
      <c r="K7" s="2" t="s">
        <v>54</v>
      </c>
      <c r="M7" s="2" t="s">
        <v>55</v>
      </c>
      <c r="O7" s="2" t="s">
        <v>53</v>
      </c>
      <c r="Q7" s="2" t="s">
        <v>54</v>
      </c>
      <c r="S7" s="2" t="s">
        <v>55</v>
      </c>
    </row>
    <row r="8" spans="1:24">
      <c r="A8" s="3" t="s">
        <v>34</v>
      </c>
      <c r="C8" s="8">
        <v>1</v>
      </c>
      <c r="D8" s="9"/>
      <c r="E8" s="9" t="s">
        <v>88</v>
      </c>
      <c r="F8" s="9"/>
      <c r="G8" s="8">
        <v>5</v>
      </c>
      <c r="H8" s="9"/>
      <c r="I8" s="8">
        <v>10496877</v>
      </c>
      <c r="J8" s="9"/>
      <c r="K8" s="8">
        <v>0</v>
      </c>
      <c r="L8" s="9"/>
      <c r="M8" s="8">
        <v>10496877</v>
      </c>
      <c r="N8" s="9"/>
      <c r="O8" s="8">
        <v>159848996</v>
      </c>
      <c r="P8" s="9"/>
      <c r="Q8" s="8">
        <v>0</v>
      </c>
      <c r="R8" s="9"/>
      <c r="S8" s="8">
        <v>159848996</v>
      </c>
      <c r="T8" s="9"/>
      <c r="U8" s="9"/>
      <c r="V8" s="9"/>
      <c r="W8" s="9"/>
      <c r="X8" s="9"/>
    </row>
    <row r="9" spans="1:24">
      <c r="A9" s="3" t="s">
        <v>41</v>
      </c>
      <c r="C9" s="8">
        <v>17</v>
      </c>
      <c r="D9" s="9"/>
      <c r="E9" s="9" t="s">
        <v>88</v>
      </c>
      <c r="F9" s="9"/>
      <c r="G9" s="8">
        <v>5</v>
      </c>
      <c r="H9" s="9"/>
      <c r="I9" s="8">
        <v>41614</v>
      </c>
      <c r="J9" s="9"/>
      <c r="K9" s="8">
        <v>0</v>
      </c>
      <c r="L9" s="9"/>
      <c r="M9" s="8">
        <v>41614</v>
      </c>
      <c r="N9" s="9"/>
      <c r="O9" s="8">
        <v>211442</v>
      </c>
      <c r="P9" s="9"/>
      <c r="Q9" s="8">
        <v>0</v>
      </c>
      <c r="R9" s="9"/>
      <c r="S9" s="8">
        <v>211442</v>
      </c>
      <c r="T9" s="9"/>
      <c r="U9" s="9"/>
      <c r="V9" s="9"/>
      <c r="W9" s="9"/>
      <c r="X9" s="9"/>
    </row>
    <row r="10" spans="1:24" ht="24.75" thickBot="1">
      <c r="A10" s="3" t="s">
        <v>44</v>
      </c>
      <c r="C10" s="8">
        <v>1</v>
      </c>
      <c r="D10" s="9"/>
      <c r="E10" s="9" t="s">
        <v>88</v>
      </c>
      <c r="F10" s="9"/>
      <c r="G10" s="8">
        <v>5</v>
      </c>
      <c r="H10" s="9"/>
      <c r="I10" s="8">
        <v>1869108213</v>
      </c>
      <c r="J10" s="9"/>
      <c r="K10" s="8">
        <v>0</v>
      </c>
      <c r="L10" s="9"/>
      <c r="M10" s="8">
        <v>1869108213</v>
      </c>
      <c r="N10" s="9"/>
      <c r="O10" s="8">
        <v>3706379929</v>
      </c>
      <c r="P10" s="9"/>
      <c r="Q10" s="8">
        <v>0</v>
      </c>
      <c r="R10" s="9"/>
      <c r="S10" s="8">
        <v>3706379929</v>
      </c>
      <c r="T10" s="9"/>
      <c r="U10" s="9"/>
      <c r="V10" s="9"/>
      <c r="W10" s="9"/>
      <c r="X10" s="9"/>
    </row>
    <row r="11" spans="1:24" ht="24.75" thickBot="1">
      <c r="A11" s="3" t="s">
        <v>21</v>
      </c>
      <c r="C11" s="9" t="s">
        <v>21</v>
      </c>
      <c r="D11" s="9"/>
      <c r="E11" s="9" t="s">
        <v>21</v>
      </c>
      <c r="F11" s="9"/>
      <c r="G11" s="13"/>
      <c r="H11" s="9"/>
      <c r="I11" s="11">
        <f>SUM(I8:I10)</f>
        <v>1879646704</v>
      </c>
      <c r="J11" s="9"/>
      <c r="K11" s="11">
        <f>SUM(K8:K10)</f>
        <v>0</v>
      </c>
      <c r="L11" s="9"/>
      <c r="M11" s="11">
        <f>SUM(M8:M10)</f>
        <v>1879646704</v>
      </c>
      <c r="N11" s="9"/>
      <c r="O11" s="11">
        <f>SUM(O8:O10)</f>
        <v>3866440367</v>
      </c>
      <c r="P11" s="9"/>
      <c r="Q11" s="11">
        <f>SUM(Q8:Q10)</f>
        <v>0</v>
      </c>
      <c r="R11" s="9"/>
      <c r="S11" s="11">
        <f>SUM(S8:S10)</f>
        <v>3866440367</v>
      </c>
      <c r="T11" s="9"/>
      <c r="U11" s="9"/>
      <c r="V11" s="9"/>
      <c r="W11" s="9"/>
      <c r="X11" s="9"/>
    </row>
    <row r="12" spans="1:24" ht="24.75" thickTop="1"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</row>
  </sheetData>
  <mergeCells count="16">
    <mergeCell ref="Q7"/>
    <mergeCell ref="S7"/>
    <mergeCell ref="O6:S6"/>
    <mergeCell ref="A2:S2"/>
    <mergeCell ref="A3:S3"/>
    <mergeCell ref="A4:S4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18"/>
  <sheetViews>
    <sheetView rightToLeft="1" topLeftCell="B4" workbookViewId="0">
      <selection activeCell="I24" sqref="I24"/>
    </sheetView>
  </sheetViews>
  <sheetFormatPr defaultRowHeight="24"/>
  <cols>
    <col min="1" max="1" width="73.7109375" style="3" bestFit="1" customWidth="1"/>
    <col min="2" max="2" width="1" style="3" customWidth="1"/>
    <col min="3" max="3" width="17" style="3" customWidth="1"/>
    <col min="4" max="4" width="1" style="3" customWidth="1"/>
    <col min="5" max="5" width="24" style="3" customWidth="1"/>
    <col min="6" max="6" width="1" style="3" customWidth="1"/>
    <col min="7" max="7" width="24" style="3" customWidth="1"/>
    <col min="8" max="8" width="1" style="3" customWidth="1"/>
    <col min="9" max="9" width="34" style="3" customWidth="1"/>
    <col min="10" max="10" width="1" style="3" customWidth="1"/>
    <col min="11" max="11" width="17" style="3" customWidth="1"/>
    <col min="12" max="12" width="1" style="3" customWidth="1"/>
    <col min="13" max="13" width="24" style="3" customWidth="1"/>
    <col min="14" max="14" width="1" style="3" customWidth="1"/>
    <col min="15" max="15" width="24" style="3" customWidth="1"/>
    <col min="16" max="16" width="1" style="3" customWidth="1"/>
    <col min="17" max="17" width="34.5703125" style="3" bestFit="1" customWidth="1"/>
    <col min="18" max="18" width="1" style="3" customWidth="1"/>
    <col min="19" max="16384" width="9.140625" style="3"/>
  </cols>
  <sheetData>
    <row r="2" spans="1:17" ht="24.75">
      <c r="A2" s="1" t="s">
        <v>0</v>
      </c>
      <c r="B2" s="1" t="s">
        <v>0</v>
      </c>
      <c r="C2" s="1" t="s">
        <v>0</v>
      </c>
      <c r="D2" s="1" t="s">
        <v>0</v>
      </c>
      <c r="E2" s="1" t="s">
        <v>0</v>
      </c>
      <c r="F2" s="1" t="s">
        <v>0</v>
      </c>
      <c r="G2" s="1" t="s">
        <v>0</v>
      </c>
      <c r="H2" s="1" t="s">
        <v>0</v>
      </c>
      <c r="I2" s="1" t="s">
        <v>0</v>
      </c>
      <c r="J2" s="1" t="s">
        <v>0</v>
      </c>
      <c r="K2" s="1" t="s">
        <v>0</v>
      </c>
      <c r="L2" s="1" t="s">
        <v>0</v>
      </c>
      <c r="M2" s="1" t="s">
        <v>0</v>
      </c>
      <c r="N2" s="1" t="s">
        <v>0</v>
      </c>
      <c r="O2" s="1" t="s">
        <v>0</v>
      </c>
      <c r="P2" s="1" t="s">
        <v>0</v>
      </c>
      <c r="Q2" s="1" t="s">
        <v>0</v>
      </c>
    </row>
    <row r="3" spans="1:17" ht="24.75">
      <c r="A3" s="1" t="s">
        <v>47</v>
      </c>
      <c r="B3" s="1" t="s">
        <v>47</v>
      </c>
      <c r="C3" s="1" t="s">
        <v>47</v>
      </c>
      <c r="D3" s="1" t="s">
        <v>47</v>
      </c>
      <c r="E3" s="1" t="s">
        <v>47</v>
      </c>
      <c r="F3" s="1" t="s">
        <v>47</v>
      </c>
      <c r="G3" s="1" t="s">
        <v>47</v>
      </c>
      <c r="H3" s="1" t="s">
        <v>47</v>
      </c>
      <c r="I3" s="1" t="s">
        <v>47</v>
      </c>
      <c r="J3" s="1" t="s">
        <v>47</v>
      </c>
      <c r="K3" s="1" t="s">
        <v>47</v>
      </c>
      <c r="L3" s="1" t="s">
        <v>47</v>
      </c>
      <c r="M3" s="1" t="s">
        <v>47</v>
      </c>
      <c r="N3" s="1" t="s">
        <v>47</v>
      </c>
      <c r="O3" s="1" t="s">
        <v>47</v>
      </c>
      <c r="P3" s="1" t="s">
        <v>47</v>
      </c>
      <c r="Q3" s="1" t="s">
        <v>47</v>
      </c>
    </row>
    <row r="4" spans="1:17" ht="24.75">
      <c r="A4" s="1" t="s">
        <v>2</v>
      </c>
      <c r="B4" s="1" t="s">
        <v>2</v>
      </c>
      <c r="C4" s="1" t="s">
        <v>2</v>
      </c>
      <c r="D4" s="1" t="s">
        <v>2</v>
      </c>
      <c r="E4" s="1" t="s">
        <v>2</v>
      </c>
      <c r="F4" s="1" t="s">
        <v>2</v>
      </c>
      <c r="G4" s="1" t="s">
        <v>2</v>
      </c>
      <c r="H4" s="1" t="s">
        <v>2</v>
      </c>
      <c r="I4" s="1" t="s">
        <v>2</v>
      </c>
      <c r="J4" s="1" t="s">
        <v>2</v>
      </c>
      <c r="K4" s="1" t="s">
        <v>2</v>
      </c>
      <c r="L4" s="1" t="s">
        <v>2</v>
      </c>
      <c r="M4" s="1" t="s">
        <v>2</v>
      </c>
      <c r="N4" s="1" t="s">
        <v>2</v>
      </c>
      <c r="O4" s="1" t="s">
        <v>2</v>
      </c>
      <c r="P4" s="1" t="s">
        <v>2</v>
      </c>
      <c r="Q4" s="1" t="s">
        <v>2</v>
      </c>
    </row>
    <row r="6" spans="1:17" ht="24.75">
      <c r="A6" s="2" t="s">
        <v>3</v>
      </c>
      <c r="C6" s="2" t="s">
        <v>49</v>
      </c>
      <c r="D6" s="2" t="s">
        <v>49</v>
      </c>
      <c r="E6" s="2" t="s">
        <v>49</v>
      </c>
      <c r="F6" s="2" t="s">
        <v>49</v>
      </c>
      <c r="G6" s="2" t="s">
        <v>49</v>
      </c>
      <c r="H6" s="2" t="s">
        <v>49</v>
      </c>
      <c r="I6" s="2" t="s">
        <v>49</v>
      </c>
      <c r="K6" s="2" t="s">
        <v>50</v>
      </c>
      <c r="L6" s="2" t="s">
        <v>50</v>
      </c>
      <c r="M6" s="2" t="s">
        <v>50</v>
      </c>
      <c r="N6" s="2" t="s">
        <v>50</v>
      </c>
      <c r="O6" s="2" t="s">
        <v>50</v>
      </c>
      <c r="P6" s="2" t="s">
        <v>50</v>
      </c>
      <c r="Q6" s="2" t="s">
        <v>50</v>
      </c>
    </row>
    <row r="7" spans="1:17" ht="24.75">
      <c r="A7" s="2" t="s">
        <v>3</v>
      </c>
      <c r="C7" s="2" t="s">
        <v>7</v>
      </c>
      <c r="E7" s="2" t="s">
        <v>56</v>
      </c>
      <c r="G7" s="2" t="s">
        <v>57</v>
      </c>
      <c r="I7" s="2" t="s">
        <v>58</v>
      </c>
      <c r="K7" s="2" t="s">
        <v>7</v>
      </c>
      <c r="M7" s="2" t="s">
        <v>56</v>
      </c>
      <c r="O7" s="2" t="s">
        <v>57</v>
      </c>
      <c r="Q7" s="2" t="s">
        <v>58</v>
      </c>
    </row>
    <row r="8" spans="1:17">
      <c r="A8" s="3" t="s">
        <v>18</v>
      </c>
      <c r="C8" s="8">
        <v>1627000</v>
      </c>
      <c r="D8" s="9"/>
      <c r="E8" s="8">
        <v>5180382655202</v>
      </c>
      <c r="F8" s="9"/>
      <c r="G8" s="8">
        <v>4754041048760</v>
      </c>
      <c r="H8" s="9"/>
      <c r="I8" s="8">
        <f>E8-G8</f>
        <v>426341606442</v>
      </c>
      <c r="J8" s="9"/>
      <c r="K8" s="8">
        <v>1627000</v>
      </c>
      <c r="L8" s="9"/>
      <c r="M8" s="8">
        <v>5180382655202</v>
      </c>
      <c r="N8" s="9"/>
      <c r="O8" s="8">
        <v>4580550108279</v>
      </c>
      <c r="P8" s="9"/>
      <c r="Q8" s="8">
        <f>M8-O8</f>
        <v>599832546923</v>
      </c>
    </row>
    <row r="9" spans="1:17">
      <c r="A9" s="3" t="s">
        <v>20</v>
      </c>
      <c r="C9" s="8">
        <v>7634126</v>
      </c>
      <c r="D9" s="9"/>
      <c r="E9" s="8">
        <v>27477821184140</v>
      </c>
      <c r="F9" s="9"/>
      <c r="G9" s="8">
        <v>25014012773236</v>
      </c>
      <c r="H9" s="9"/>
      <c r="I9" s="8">
        <f t="shared" ref="I9:I13" si="0">E9-G9</f>
        <v>2463808410904</v>
      </c>
      <c r="J9" s="9"/>
      <c r="K9" s="8">
        <v>7634126</v>
      </c>
      <c r="L9" s="9"/>
      <c r="M9" s="8">
        <v>27477821184140</v>
      </c>
      <c r="N9" s="9"/>
      <c r="O9" s="8">
        <v>24426155746723</v>
      </c>
      <c r="P9" s="9"/>
      <c r="Q9" s="8">
        <f t="shared" ref="Q9:Q13" si="1">M9-O9</f>
        <v>3051665437417</v>
      </c>
    </row>
    <row r="10" spans="1:17">
      <c r="A10" s="3" t="s">
        <v>15</v>
      </c>
      <c r="C10" s="8">
        <v>1310000</v>
      </c>
      <c r="D10" s="9"/>
      <c r="E10" s="8">
        <v>4162947802500</v>
      </c>
      <c r="F10" s="9"/>
      <c r="G10" s="8">
        <v>3836609526499</v>
      </c>
      <c r="H10" s="9"/>
      <c r="I10" s="8">
        <f t="shared" si="0"/>
        <v>326338276001</v>
      </c>
      <c r="J10" s="9"/>
      <c r="K10" s="8">
        <v>1310000</v>
      </c>
      <c r="L10" s="9"/>
      <c r="M10" s="8">
        <v>4162947802500</v>
      </c>
      <c r="N10" s="9"/>
      <c r="O10" s="8">
        <v>3679633855440</v>
      </c>
      <c r="P10" s="9"/>
      <c r="Q10" s="8">
        <f t="shared" si="1"/>
        <v>483313947060</v>
      </c>
    </row>
    <row r="11" spans="1:17">
      <c r="A11" s="3" t="s">
        <v>16</v>
      </c>
      <c r="C11" s="8">
        <v>907300</v>
      </c>
      <c r="D11" s="9"/>
      <c r="E11" s="8">
        <v>2885272017298</v>
      </c>
      <c r="F11" s="9"/>
      <c r="G11" s="8">
        <v>2664093009600</v>
      </c>
      <c r="H11" s="9"/>
      <c r="I11" s="8">
        <f t="shared" si="0"/>
        <v>221179007698</v>
      </c>
      <c r="J11" s="9"/>
      <c r="K11" s="8">
        <v>907300</v>
      </c>
      <c r="L11" s="9"/>
      <c r="M11" s="8">
        <v>2885272017298</v>
      </c>
      <c r="N11" s="9"/>
      <c r="O11" s="8">
        <v>2556534765204</v>
      </c>
      <c r="P11" s="9"/>
      <c r="Q11" s="8">
        <f t="shared" si="1"/>
        <v>328737252094</v>
      </c>
    </row>
    <row r="12" spans="1:17">
      <c r="A12" s="3" t="s">
        <v>17</v>
      </c>
      <c r="C12" s="8">
        <v>4918800</v>
      </c>
      <c r="D12" s="9"/>
      <c r="E12" s="8">
        <v>15633039603300</v>
      </c>
      <c r="F12" s="9"/>
      <c r="G12" s="8">
        <v>14362077708432</v>
      </c>
      <c r="H12" s="9"/>
      <c r="I12" s="8">
        <f>E12-G12</f>
        <v>1270961894868</v>
      </c>
      <c r="J12" s="9"/>
      <c r="K12" s="8">
        <v>4918800</v>
      </c>
      <c r="L12" s="9"/>
      <c r="M12" s="8">
        <v>15633039603300</v>
      </c>
      <c r="N12" s="9"/>
      <c r="O12" s="8">
        <v>13775074806000</v>
      </c>
      <c r="P12" s="9"/>
      <c r="Q12" s="8">
        <f t="shared" si="1"/>
        <v>1857964797300</v>
      </c>
    </row>
    <row r="13" spans="1:17">
      <c r="A13" s="3" t="s">
        <v>19</v>
      </c>
      <c r="C13" s="8">
        <v>1845500</v>
      </c>
      <c r="D13" s="9"/>
      <c r="E13" s="8">
        <v>5874217782319</v>
      </c>
      <c r="F13" s="9"/>
      <c r="G13" s="8">
        <v>5394158614870</v>
      </c>
      <c r="H13" s="9"/>
      <c r="I13" s="8">
        <f t="shared" si="0"/>
        <v>480059167449</v>
      </c>
      <c r="J13" s="9"/>
      <c r="K13" s="8">
        <v>1845500</v>
      </c>
      <c r="L13" s="9"/>
      <c r="M13" s="8">
        <v>5874217782319</v>
      </c>
      <c r="N13" s="9"/>
      <c r="O13" s="8">
        <v>5215105546372</v>
      </c>
      <c r="P13" s="9"/>
      <c r="Q13" s="8">
        <f t="shared" si="1"/>
        <v>659112235947</v>
      </c>
    </row>
    <row r="14" spans="1:17">
      <c r="A14" s="3" t="s">
        <v>89</v>
      </c>
      <c r="C14" s="8"/>
      <c r="D14" s="9"/>
      <c r="E14" s="8">
        <v>0</v>
      </c>
      <c r="F14" s="9"/>
      <c r="G14" s="8">
        <v>0</v>
      </c>
      <c r="H14" s="9"/>
      <c r="I14" s="8">
        <v>0</v>
      </c>
      <c r="J14" s="9"/>
      <c r="K14" s="8"/>
      <c r="L14" s="9"/>
      <c r="M14" s="8">
        <v>0</v>
      </c>
      <c r="N14" s="9"/>
      <c r="O14" s="8">
        <v>0</v>
      </c>
      <c r="P14" s="9"/>
      <c r="Q14" s="14">
        <v>-26214553</v>
      </c>
    </row>
    <row r="15" spans="1:17">
      <c r="A15" s="3" t="s">
        <v>90</v>
      </c>
      <c r="C15" s="8"/>
      <c r="D15" s="9"/>
      <c r="E15" s="8">
        <v>0</v>
      </c>
      <c r="F15" s="9"/>
      <c r="G15" s="8">
        <v>0</v>
      </c>
      <c r="H15" s="9"/>
      <c r="I15" s="8">
        <v>0</v>
      </c>
      <c r="J15" s="9"/>
      <c r="K15" s="8"/>
      <c r="L15" s="9"/>
      <c r="M15" s="8">
        <v>0</v>
      </c>
      <c r="N15" s="9"/>
      <c r="O15" s="8">
        <v>0</v>
      </c>
      <c r="P15" s="9"/>
      <c r="Q15" s="14">
        <v>91266168</v>
      </c>
    </row>
    <row r="16" spans="1:17">
      <c r="A16" s="3" t="s">
        <v>91</v>
      </c>
      <c r="C16" s="8"/>
      <c r="D16" s="9"/>
      <c r="E16" s="8">
        <v>0</v>
      </c>
      <c r="F16" s="9"/>
      <c r="G16" s="8">
        <v>0</v>
      </c>
      <c r="H16" s="9"/>
      <c r="I16" s="8">
        <v>0</v>
      </c>
      <c r="J16" s="9"/>
      <c r="K16" s="8"/>
      <c r="L16" s="9"/>
      <c r="M16" s="8">
        <v>0</v>
      </c>
      <c r="N16" s="9"/>
      <c r="O16" s="8">
        <v>0</v>
      </c>
      <c r="P16" s="9"/>
      <c r="Q16" s="14">
        <v>-488033441</v>
      </c>
    </row>
    <row r="17" spans="1:17">
      <c r="A17" s="3" t="s">
        <v>92</v>
      </c>
      <c r="C17" s="8"/>
      <c r="D17" s="9"/>
      <c r="E17" s="8">
        <v>0</v>
      </c>
      <c r="F17" s="9"/>
      <c r="G17" s="8">
        <v>0</v>
      </c>
      <c r="H17" s="9"/>
      <c r="I17" s="8">
        <v>0</v>
      </c>
      <c r="J17" s="9"/>
      <c r="K17" s="8"/>
      <c r="L17" s="9"/>
      <c r="M17" s="8">
        <v>0</v>
      </c>
      <c r="N17" s="9"/>
      <c r="O17" s="8">
        <v>0</v>
      </c>
      <c r="P17" s="9"/>
      <c r="Q17" s="8">
        <v>17964080</v>
      </c>
    </row>
    <row r="18" spans="1:17">
      <c r="A18" s="3" t="s">
        <v>21</v>
      </c>
      <c r="C18" s="9" t="s">
        <v>21</v>
      </c>
      <c r="D18" s="9"/>
      <c r="E18" s="11">
        <f>SUM(E8:E17)</f>
        <v>61213681044759</v>
      </c>
      <c r="F18" s="9"/>
      <c r="G18" s="11">
        <f>SUM(G8:G17)</f>
        <v>56024992681397</v>
      </c>
      <c r="H18" s="9"/>
      <c r="I18" s="11">
        <f>SUM(I8:I17)</f>
        <v>5188688363362</v>
      </c>
      <c r="J18" s="9"/>
      <c r="K18" s="9" t="s">
        <v>21</v>
      </c>
      <c r="L18" s="9"/>
      <c r="M18" s="11">
        <f>SUM(M8:M17)</f>
        <v>61213681044759</v>
      </c>
      <c r="N18" s="9"/>
      <c r="O18" s="11">
        <f>SUM(O8:O17)</f>
        <v>54233054828018</v>
      </c>
      <c r="P18" s="9"/>
      <c r="Q18" s="11">
        <f>SUM(Q8:Q17)</f>
        <v>6980221198995</v>
      </c>
    </row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U16"/>
  <sheetViews>
    <sheetView rightToLeft="1" workbookViewId="0">
      <selection activeCell="S12" sqref="S12"/>
    </sheetView>
  </sheetViews>
  <sheetFormatPr defaultRowHeight="24"/>
  <cols>
    <col min="1" max="1" width="32" style="3" bestFit="1" customWidth="1"/>
    <col min="2" max="2" width="1" style="3" customWidth="1"/>
    <col min="3" max="3" width="11" style="3" customWidth="1"/>
    <col min="4" max="4" width="1" style="3" customWidth="1"/>
    <col min="5" max="5" width="14" style="3" customWidth="1"/>
    <col min="6" max="6" width="1" style="3" customWidth="1"/>
    <col min="7" max="7" width="15" style="3" customWidth="1"/>
    <col min="8" max="8" width="1" style="3" customWidth="1"/>
    <col min="9" max="9" width="28" style="3" customWidth="1"/>
    <col min="10" max="10" width="1" style="3" customWidth="1"/>
    <col min="11" max="11" width="14" style="3" customWidth="1"/>
    <col min="12" max="12" width="1" style="3" customWidth="1"/>
    <col min="13" max="13" width="21" style="3" customWidth="1"/>
    <col min="14" max="14" width="1" style="3" customWidth="1"/>
    <col min="15" max="15" width="21" style="3" customWidth="1"/>
    <col min="16" max="16" width="1" style="3" customWidth="1"/>
    <col min="17" max="17" width="28" style="3" customWidth="1"/>
    <col min="18" max="18" width="1" style="3" customWidth="1"/>
    <col min="19" max="19" width="14.28515625" style="3" bestFit="1" customWidth="1"/>
    <col min="20" max="20" width="11.28515625" style="3" bestFit="1" customWidth="1"/>
    <col min="21" max="21" width="15.42578125" style="3" bestFit="1" customWidth="1"/>
    <col min="22" max="16384" width="9.140625" style="3"/>
  </cols>
  <sheetData>
    <row r="2" spans="1:21" ht="24.75">
      <c r="A2" s="1" t="s">
        <v>0</v>
      </c>
      <c r="B2" s="1" t="s">
        <v>0</v>
      </c>
      <c r="C2" s="1" t="s">
        <v>0</v>
      </c>
      <c r="D2" s="1" t="s">
        <v>0</v>
      </c>
      <c r="E2" s="1" t="s">
        <v>0</v>
      </c>
      <c r="F2" s="1" t="s">
        <v>0</v>
      </c>
      <c r="G2" s="1" t="s">
        <v>0</v>
      </c>
      <c r="H2" s="1" t="s">
        <v>0</v>
      </c>
      <c r="I2" s="1" t="s">
        <v>0</v>
      </c>
      <c r="J2" s="1" t="s">
        <v>0</v>
      </c>
      <c r="K2" s="1" t="s">
        <v>0</v>
      </c>
      <c r="L2" s="1" t="s">
        <v>0</v>
      </c>
      <c r="M2" s="1" t="s">
        <v>0</v>
      </c>
      <c r="N2" s="1" t="s">
        <v>0</v>
      </c>
      <c r="O2" s="1" t="s">
        <v>0</v>
      </c>
      <c r="P2" s="1" t="s">
        <v>0</v>
      </c>
      <c r="Q2" s="1" t="s">
        <v>0</v>
      </c>
    </row>
    <row r="3" spans="1:21" ht="24.75">
      <c r="A3" s="1" t="s">
        <v>47</v>
      </c>
      <c r="B3" s="1" t="s">
        <v>47</v>
      </c>
      <c r="C3" s="1" t="s">
        <v>47</v>
      </c>
      <c r="D3" s="1" t="s">
        <v>47</v>
      </c>
      <c r="E3" s="1" t="s">
        <v>47</v>
      </c>
      <c r="F3" s="1" t="s">
        <v>47</v>
      </c>
      <c r="G3" s="1" t="s">
        <v>47</v>
      </c>
      <c r="H3" s="1" t="s">
        <v>47</v>
      </c>
      <c r="I3" s="1" t="s">
        <v>47</v>
      </c>
      <c r="J3" s="1" t="s">
        <v>47</v>
      </c>
      <c r="K3" s="1" t="s">
        <v>47</v>
      </c>
      <c r="L3" s="1" t="s">
        <v>47</v>
      </c>
      <c r="M3" s="1" t="s">
        <v>47</v>
      </c>
      <c r="N3" s="1" t="s">
        <v>47</v>
      </c>
      <c r="O3" s="1" t="s">
        <v>47</v>
      </c>
      <c r="P3" s="1" t="s">
        <v>47</v>
      </c>
      <c r="Q3" s="1" t="s">
        <v>47</v>
      </c>
    </row>
    <row r="4" spans="1:21" ht="24.75">
      <c r="A4" s="1" t="s">
        <v>2</v>
      </c>
      <c r="B4" s="1" t="s">
        <v>2</v>
      </c>
      <c r="C4" s="1" t="s">
        <v>2</v>
      </c>
      <c r="D4" s="1" t="s">
        <v>2</v>
      </c>
      <c r="E4" s="1" t="s">
        <v>2</v>
      </c>
      <c r="F4" s="1" t="s">
        <v>2</v>
      </c>
      <c r="G4" s="1" t="s">
        <v>2</v>
      </c>
      <c r="H4" s="1" t="s">
        <v>2</v>
      </c>
      <c r="I4" s="1" t="s">
        <v>2</v>
      </c>
      <c r="J4" s="1" t="s">
        <v>2</v>
      </c>
      <c r="K4" s="1" t="s">
        <v>2</v>
      </c>
      <c r="L4" s="1" t="s">
        <v>2</v>
      </c>
      <c r="M4" s="1" t="s">
        <v>2</v>
      </c>
      <c r="N4" s="1" t="s">
        <v>2</v>
      </c>
      <c r="O4" s="1" t="s">
        <v>2</v>
      </c>
      <c r="P4" s="1" t="s">
        <v>2</v>
      </c>
      <c r="Q4" s="1" t="s">
        <v>2</v>
      </c>
    </row>
    <row r="6" spans="1:21" ht="24.75">
      <c r="A6" s="2" t="s">
        <v>3</v>
      </c>
      <c r="C6" s="2" t="s">
        <v>49</v>
      </c>
      <c r="D6" s="2" t="s">
        <v>49</v>
      </c>
      <c r="E6" s="2" t="s">
        <v>49</v>
      </c>
      <c r="F6" s="2" t="s">
        <v>49</v>
      </c>
      <c r="G6" s="2" t="s">
        <v>49</v>
      </c>
      <c r="H6" s="2" t="s">
        <v>49</v>
      </c>
      <c r="I6" s="2" t="s">
        <v>49</v>
      </c>
      <c r="K6" s="2" t="s">
        <v>50</v>
      </c>
      <c r="L6" s="2" t="s">
        <v>50</v>
      </c>
      <c r="M6" s="2" t="s">
        <v>50</v>
      </c>
      <c r="N6" s="2" t="s">
        <v>50</v>
      </c>
      <c r="O6" s="2" t="s">
        <v>50</v>
      </c>
      <c r="P6" s="2" t="s">
        <v>50</v>
      </c>
      <c r="Q6" s="2" t="s">
        <v>50</v>
      </c>
    </row>
    <row r="7" spans="1:21" ht="24.75">
      <c r="A7" s="2" t="s">
        <v>3</v>
      </c>
      <c r="C7" s="2" t="s">
        <v>7</v>
      </c>
      <c r="E7" s="2" t="s">
        <v>56</v>
      </c>
      <c r="G7" s="2" t="s">
        <v>57</v>
      </c>
      <c r="I7" s="2" t="s">
        <v>59</v>
      </c>
      <c r="K7" s="2" t="s">
        <v>7</v>
      </c>
      <c r="M7" s="2" t="s">
        <v>56</v>
      </c>
      <c r="O7" s="2" t="s">
        <v>57</v>
      </c>
      <c r="Q7" s="2" t="s">
        <v>59</v>
      </c>
    </row>
    <row r="8" spans="1:21">
      <c r="A8" s="3" t="s">
        <v>20</v>
      </c>
      <c r="C8" s="5">
        <v>0</v>
      </c>
      <c r="E8" s="8">
        <v>0</v>
      </c>
      <c r="F8" s="9"/>
      <c r="G8" s="8">
        <v>0</v>
      </c>
      <c r="I8" s="8">
        <v>0</v>
      </c>
      <c r="K8" s="5">
        <v>8150</v>
      </c>
      <c r="M8" s="5">
        <v>26028566338</v>
      </c>
      <c r="O8" s="5">
        <v>25036100662</v>
      </c>
      <c r="Q8" s="8">
        <f>M8-O8</f>
        <v>992465676</v>
      </c>
      <c r="S8" s="5"/>
      <c r="T8" s="5"/>
      <c r="U8" s="5"/>
    </row>
    <row r="9" spans="1:21">
      <c r="A9" s="3" t="s">
        <v>93</v>
      </c>
      <c r="C9" s="5"/>
      <c r="E9" s="8">
        <v>0</v>
      </c>
      <c r="F9" s="9"/>
      <c r="G9" s="8">
        <v>0</v>
      </c>
      <c r="I9" s="8">
        <v>0</v>
      </c>
      <c r="K9" s="8">
        <v>0</v>
      </c>
      <c r="L9" s="9"/>
      <c r="M9" s="8">
        <v>0</v>
      </c>
      <c r="N9" s="9"/>
      <c r="O9" s="8">
        <v>0</v>
      </c>
      <c r="Q9" s="8">
        <v>59750000</v>
      </c>
      <c r="S9" s="5"/>
      <c r="T9" s="5"/>
      <c r="U9" s="5"/>
    </row>
    <row r="10" spans="1:21">
      <c r="A10" s="3" t="s">
        <v>94</v>
      </c>
      <c r="C10" s="5"/>
      <c r="E10" s="8">
        <v>0</v>
      </c>
      <c r="F10" s="9"/>
      <c r="G10" s="8">
        <v>0</v>
      </c>
      <c r="I10" s="8">
        <v>0</v>
      </c>
      <c r="K10" s="8">
        <v>0</v>
      </c>
      <c r="L10" s="9"/>
      <c r="M10" s="8">
        <v>0</v>
      </c>
      <c r="N10" s="9"/>
      <c r="O10" s="8">
        <v>0</v>
      </c>
      <c r="Q10" s="8">
        <v>78165019</v>
      </c>
      <c r="S10" s="5"/>
      <c r="T10" s="5"/>
      <c r="U10" s="5"/>
    </row>
    <row r="11" spans="1:21">
      <c r="A11" s="3" t="s">
        <v>95</v>
      </c>
      <c r="C11" s="5"/>
      <c r="E11" s="8">
        <v>0</v>
      </c>
      <c r="F11" s="9"/>
      <c r="G11" s="8">
        <v>0</v>
      </c>
      <c r="I11" s="8">
        <v>0</v>
      </c>
      <c r="K11" s="8">
        <v>0</v>
      </c>
      <c r="L11" s="9"/>
      <c r="M11" s="8">
        <v>0</v>
      </c>
      <c r="N11" s="9"/>
      <c r="O11" s="8">
        <v>0</v>
      </c>
      <c r="Q11" s="8">
        <v>28125000</v>
      </c>
      <c r="S11" s="5"/>
      <c r="T11" s="5"/>
      <c r="U11" s="5"/>
    </row>
    <row r="12" spans="1:21">
      <c r="A12" s="3" t="s">
        <v>21</v>
      </c>
      <c r="C12" s="3" t="s">
        <v>21</v>
      </c>
      <c r="E12" s="11">
        <f>SUM(E8:E8)</f>
        <v>0</v>
      </c>
      <c r="F12" s="9"/>
      <c r="G12" s="11">
        <f>SUM(G8:G8)</f>
        <v>0</v>
      </c>
      <c r="H12" s="9"/>
      <c r="I12" s="11">
        <f>SUM(I8:I8)</f>
        <v>0</v>
      </c>
      <c r="K12" s="3" t="s">
        <v>21</v>
      </c>
      <c r="M12" s="6">
        <f>SUM(M8:M8)</f>
        <v>26028566338</v>
      </c>
      <c r="O12" s="6">
        <f>SUM(O8:O8)</f>
        <v>25036100662</v>
      </c>
      <c r="Q12" s="11">
        <f>SUM(Q8:Q11)</f>
        <v>1158505695</v>
      </c>
      <c r="S12" s="15"/>
    </row>
    <row r="13" spans="1:21">
      <c r="E13" s="9"/>
      <c r="F13" s="9"/>
      <c r="G13" s="9"/>
      <c r="H13" s="9"/>
      <c r="I13" s="9"/>
      <c r="Q13" s="9"/>
      <c r="S13" s="15"/>
    </row>
    <row r="14" spans="1:21">
      <c r="S14" s="15"/>
    </row>
    <row r="15" spans="1:21">
      <c r="S15" s="15"/>
    </row>
    <row r="16" spans="1:21">
      <c r="S16" s="16"/>
    </row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14"/>
  <sheetViews>
    <sheetView rightToLeft="1" workbookViewId="0">
      <selection activeCell="O15" sqref="O15"/>
    </sheetView>
  </sheetViews>
  <sheetFormatPr defaultRowHeight="24"/>
  <cols>
    <col min="1" max="1" width="31.42578125" style="3" bestFit="1" customWidth="1"/>
    <col min="2" max="2" width="1" style="3" customWidth="1"/>
    <col min="3" max="3" width="19" style="3" customWidth="1"/>
    <col min="4" max="4" width="1" style="3" customWidth="1"/>
    <col min="5" max="5" width="23" style="3" customWidth="1"/>
    <col min="6" max="6" width="1" style="3" customWidth="1"/>
    <col min="7" max="7" width="15" style="3" customWidth="1"/>
    <col min="8" max="8" width="1" style="3" customWidth="1"/>
    <col min="9" max="9" width="23" style="3" customWidth="1"/>
    <col min="10" max="10" width="1" style="3" customWidth="1"/>
    <col min="11" max="11" width="23" style="3" customWidth="1"/>
    <col min="12" max="12" width="1" style="3" customWidth="1"/>
    <col min="13" max="13" width="19" style="3" customWidth="1"/>
    <col min="14" max="14" width="1" style="3" customWidth="1"/>
    <col min="15" max="15" width="23" style="3" customWidth="1"/>
    <col min="16" max="16" width="1" style="3" customWidth="1"/>
    <col min="17" max="17" width="20" style="3" customWidth="1"/>
    <col min="18" max="18" width="1" style="3" customWidth="1"/>
    <col min="19" max="19" width="23" style="3" customWidth="1"/>
    <col min="20" max="20" width="1" style="3" customWidth="1"/>
    <col min="21" max="21" width="23" style="3" customWidth="1"/>
    <col min="22" max="22" width="1" style="3" customWidth="1"/>
    <col min="23" max="23" width="9.140625" style="3" customWidth="1"/>
    <col min="24" max="16384" width="9.140625" style="3"/>
  </cols>
  <sheetData>
    <row r="2" spans="1:21" ht="24.75">
      <c r="A2" s="1" t="s">
        <v>0</v>
      </c>
      <c r="B2" s="1" t="s">
        <v>0</v>
      </c>
      <c r="C2" s="1" t="s">
        <v>0</v>
      </c>
      <c r="D2" s="1" t="s">
        <v>0</v>
      </c>
      <c r="E2" s="1" t="s">
        <v>0</v>
      </c>
      <c r="F2" s="1" t="s">
        <v>0</v>
      </c>
      <c r="G2" s="1" t="s">
        <v>0</v>
      </c>
      <c r="H2" s="1" t="s">
        <v>0</v>
      </c>
      <c r="I2" s="1" t="s">
        <v>0</v>
      </c>
      <c r="J2" s="1" t="s">
        <v>0</v>
      </c>
      <c r="K2" s="1" t="s">
        <v>0</v>
      </c>
      <c r="L2" s="1" t="s">
        <v>0</v>
      </c>
      <c r="M2" s="1" t="s">
        <v>0</v>
      </c>
      <c r="N2" s="1" t="s">
        <v>0</v>
      </c>
      <c r="O2" s="1" t="s">
        <v>0</v>
      </c>
      <c r="P2" s="1" t="s">
        <v>0</v>
      </c>
      <c r="Q2" s="1" t="s">
        <v>0</v>
      </c>
      <c r="R2" s="1" t="s">
        <v>0</v>
      </c>
      <c r="S2" s="1" t="s">
        <v>0</v>
      </c>
      <c r="T2" s="1" t="s">
        <v>0</v>
      </c>
      <c r="U2" s="1" t="s">
        <v>0</v>
      </c>
    </row>
    <row r="3" spans="1:21" ht="24.75">
      <c r="A3" s="1" t="s">
        <v>47</v>
      </c>
      <c r="B3" s="1" t="s">
        <v>47</v>
      </c>
      <c r="C3" s="1" t="s">
        <v>47</v>
      </c>
      <c r="D3" s="1" t="s">
        <v>47</v>
      </c>
      <c r="E3" s="1" t="s">
        <v>47</v>
      </c>
      <c r="F3" s="1" t="s">
        <v>47</v>
      </c>
      <c r="G3" s="1" t="s">
        <v>47</v>
      </c>
      <c r="H3" s="1" t="s">
        <v>47</v>
      </c>
      <c r="I3" s="1" t="s">
        <v>47</v>
      </c>
      <c r="J3" s="1" t="s">
        <v>47</v>
      </c>
      <c r="K3" s="1" t="s">
        <v>47</v>
      </c>
      <c r="L3" s="1" t="s">
        <v>47</v>
      </c>
      <c r="M3" s="1" t="s">
        <v>47</v>
      </c>
      <c r="N3" s="1" t="s">
        <v>47</v>
      </c>
      <c r="O3" s="1" t="s">
        <v>47</v>
      </c>
      <c r="P3" s="1" t="s">
        <v>47</v>
      </c>
      <c r="Q3" s="1" t="s">
        <v>47</v>
      </c>
      <c r="R3" s="1" t="s">
        <v>47</v>
      </c>
      <c r="S3" s="1" t="s">
        <v>47</v>
      </c>
      <c r="T3" s="1" t="s">
        <v>47</v>
      </c>
      <c r="U3" s="1" t="s">
        <v>47</v>
      </c>
    </row>
    <row r="4" spans="1:21" ht="24.75">
      <c r="A4" s="1" t="s">
        <v>2</v>
      </c>
      <c r="B4" s="1" t="s">
        <v>2</v>
      </c>
      <c r="C4" s="1" t="s">
        <v>2</v>
      </c>
      <c r="D4" s="1" t="s">
        <v>2</v>
      </c>
      <c r="E4" s="1" t="s">
        <v>2</v>
      </c>
      <c r="F4" s="1" t="s">
        <v>2</v>
      </c>
      <c r="G4" s="1" t="s">
        <v>2</v>
      </c>
      <c r="H4" s="1" t="s">
        <v>2</v>
      </c>
      <c r="I4" s="1" t="s">
        <v>2</v>
      </c>
      <c r="J4" s="1" t="s">
        <v>2</v>
      </c>
      <c r="K4" s="1" t="s">
        <v>2</v>
      </c>
      <c r="L4" s="1" t="s">
        <v>2</v>
      </c>
      <c r="M4" s="1" t="s">
        <v>2</v>
      </c>
      <c r="N4" s="1" t="s">
        <v>2</v>
      </c>
      <c r="O4" s="1" t="s">
        <v>2</v>
      </c>
      <c r="P4" s="1" t="s">
        <v>2</v>
      </c>
      <c r="Q4" s="1" t="s">
        <v>2</v>
      </c>
      <c r="R4" s="1" t="s">
        <v>2</v>
      </c>
      <c r="S4" s="1" t="s">
        <v>2</v>
      </c>
      <c r="T4" s="1" t="s">
        <v>2</v>
      </c>
      <c r="U4" s="1" t="s">
        <v>2</v>
      </c>
    </row>
    <row r="6" spans="1:21" ht="24.75">
      <c r="A6" s="2" t="s">
        <v>3</v>
      </c>
      <c r="C6" s="2" t="s">
        <v>49</v>
      </c>
      <c r="D6" s="2" t="s">
        <v>49</v>
      </c>
      <c r="E6" s="2" t="s">
        <v>49</v>
      </c>
      <c r="F6" s="2" t="s">
        <v>49</v>
      </c>
      <c r="G6" s="2" t="s">
        <v>49</v>
      </c>
      <c r="H6" s="2" t="s">
        <v>49</v>
      </c>
      <c r="I6" s="2" t="s">
        <v>49</v>
      </c>
      <c r="J6" s="2" t="s">
        <v>49</v>
      </c>
      <c r="K6" s="2" t="s">
        <v>49</v>
      </c>
      <c r="M6" s="2" t="s">
        <v>50</v>
      </c>
      <c r="N6" s="2" t="s">
        <v>50</v>
      </c>
      <c r="O6" s="2" t="s">
        <v>50</v>
      </c>
      <c r="P6" s="2" t="s">
        <v>50</v>
      </c>
      <c r="Q6" s="2" t="s">
        <v>50</v>
      </c>
      <c r="R6" s="2" t="s">
        <v>50</v>
      </c>
      <c r="S6" s="2" t="s">
        <v>50</v>
      </c>
      <c r="T6" s="2" t="s">
        <v>50</v>
      </c>
      <c r="U6" s="2" t="s">
        <v>50</v>
      </c>
    </row>
    <row r="7" spans="1:21" ht="24.75">
      <c r="A7" s="2" t="s">
        <v>3</v>
      </c>
      <c r="C7" s="2" t="s">
        <v>60</v>
      </c>
      <c r="E7" s="2" t="s">
        <v>61</v>
      </c>
      <c r="G7" s="2" t="s">
        <v>62</v>
      </c>
      <c r="I7" s="2" t="s">
        <v>31</v>
      </c>
      <c r="K7" s="2" t="s">
        <v>63</v>
      </c>
      <c r="M7" s="2" t="s">
        <v>60</v>
      </c>
      <c r="O7" s="2" t="s">
        <v>61</v>
      </c>
      <c r="Q7" s="2" t="s">
        <v>62</v>
      </c>
      <c r="S7" s="2" t="s">
        <v>31</v>
      </c>
      <c r="U7" s="2" t="s">
        <v>63</v>
      </c>
    </row>
    <row r="8" spans="1:21">
      <c r="A8" s="3" t="s">
        <v>20</v>
      </c>
      <c r="C8" s="8">
        <v>0</v>
      </c>
      <c r="D8" s="9"/>
      <c r="E8" s="8">
        <v>2463808410904</v>
      </c>
      <c r="F8" s="9"/>
      <c r="G8" s="8">
        <v>0</v>
      </c>
      <c r="H8" s="9"/>
      <c r="I8" s="8">
        <f>C8+E8+G8</f>
        <v>2463808410904</v>
      </c>
      <c r="J8" s="9"/>
      <c r="K8" s="9" t="s">
        <v>64</v>
      </c>
      <c r="L8" s="9"/>
      <c r="M8" s="8">
        <v>0</v>
      </c>
      <c r="N8" s="9"/>
      <c r="O8" s="8">
        <v>3051665437417</v>
      </c>
      <c r="P8" s="9"/>
      <c r="Q8" s="8">
        <v>1014485655</v>
      </c>
      <c r="R8" s="9"/>
      <c r="S8" s="8">
        <f>M8+O8+Q8</f>
        <v>3052679923072</v>
      </c>
      <c r="T8" s="9"/>
      <c r="U8" s="9" t="s">
        <v>65</v>
      </c>
    </row>
    <row r="9" spans="1:21">
      <c r="A9" s="3" t="s">
        <v>18</v>
      </c>
      <c r="C9" s="8">
        <v>0</v>
      </c>
      <c r="D9" s="9"/>
      <c r="E9" s="8">
        <v>426341606442</v>
      </c>
      <c r="F9" s="9"/>
      <c r="G9" s="8">
        <v>0</v>
      </c>
      <c r="H9" s="9"/>
      <c r="I9" s="8">
        <f t="shared" ref="I9:I13" si="0">C9+E9+G9</f>
        <v>426341606442</v>
      </c>
      <c r="J9" s="9"/>
      <c r="K9" s="9" t="s">
        <v>66</v>
      </c>
      <c r="L9" s="9"/>
      <c r="M9" s="8">
        <v>0</v>
      </c>
      <c r="N9" s="9"/>
      <c r="O9" s="8">
        <v>599832546923</v>
      </c>
      <c r="P9" s="9"/>
      <c r="Q9" s="8">
        <v>0</v>
      </c>
      <c r="R9" s="9"/>
      <c r="S9" s="8">
        <f t="shared" ref="S9:S13" si="1">M9+O9+Q9</f>
        <v>599832546923</v>
      </c>
      <c r="T9" s="9"/>
      <c r="U9" s="9" t="s">
        <v>67</v>
      </c>
    </row>
    <row r="10" spans="1:21">
      <c r="A10" s="3" t="s">
        <v>15</v>
      </c>
      <c r="C10" s="8">
        <v>0</v>
      </c>
      <c r="D10" s="9"/>
      <c r="E10" s="8">
        <v>326338276001</v>
      </c>
      <c r="F10" s="9"/>
      <c r="G10" s="8">
        <v>0</v>
      </c>
      <c r="H10" s="9"/>
      <c r="I10" s="8">
        <f t="shared" si="0"/>
        <v>326338276001</v>
      </c>
      <c r="J10" s="9"/>
      <c r="K10" s="9" t="s">
        <v>68</v>
      </c>
      <c r="L10" s="9"/>
      <c r="M10" s="8">
        <v>0</v>
      </c>
      <c r="N10" s="9"/>
      <c r="O10" s="8">
        <v>483313947060</v>
      </c>
      <c r="P10" s="9"/>
      <c r="Q10" s="8">
        <v>0</v>
      </c>
      <c r="R10" s="9"/>
      <c r="S10" s="8">
        <f t="shared" si="1"/>
        <v>483313947060</v>
      </c>
      <c r="T10" s="9"/>
      <c r="U10" s="9" t="s">
        <v>69</v>
      </c>
    </row>
    <row r="11" spans="1:21">
      <c r="A11" s="3" t="s">
        <v>16</v>
      </c>
      <c r="C11" s="8">
        <v>0</v>
      </c>
      <c r="D11" s="9"/>
      <c r="E11" s="8">
        <v>221179007698</v>
      </c>
      <c r="F11" s="9"/>
      <c r="G11" s="8">
        <v>0</v>
      </c>
      <c r="H11" s="9"/>
      <c r="I11" s="8">
        <f t="shared" si="0"/>
        <v>221179007698</v>
      </c>
      <c r="J11" s="9"/>
      <c r="K11" s="9" t="s">
        <v>70</v>
      </c>
      <c r="L11" s="9"/>
      <c r="M11" s="8">
        <v>0</v>
      </c>
      <c r="N11" s="9"/>
      <c r="O11" s="8">
        <v>328737252094</v>
      </c>
      <c r="P11" s="9"/>
      <c r="Q11" s="8">
        <v>0</v>
      </c>
      <c r="R11" s="9"/>
      <c r="S11" s="8">
        <f t="shared" si="1"/>
        <v>328737252094</v>
      </c>
      <c r="T11" s="9"/>
      <c r="U11" s="9" t="s">
        <v>71</v>
      </c>
    </row>
    <row r="12" spans="1:21">
      <c r="A12" s="3" t="s">
        <v>17</v>
      </c>
      <c r="C12" s="8">
        <v>0</v>
      </c>
      <c r="D12" s="9"/>
      <c r="E12" s="8">
        <v>1270961894868</v>
      </c>
      <c r="F12" s="9"/>
      <c r="G12" s="8">
        <v>0</v>
      </c>
      <c r="H12" s="9"/>
      <c r="I12" s="8">
        <f t="shared" si="0"/>
        <v>1270961894868</v>
      </c>
      <c r="J12" s="9"/>
      <c r="K12" s="9" t="s">
        <v>72</v>
      </c>
      <c r="L12" s="9"/>
      <c r="M12" s="8">
        <v>0</v>
      </c>
      <c r="N12" s="9"/>
      <c r="O12" s="8">
        <v>1857964797300</v>
      </c>
      <c r="P12" s="9"/>
      <c r="Q12" s="8">
        <v>0</v>
      </c>
      <c r="R12" s="9"/>
      <c r="S12" s="8">
        <f t="shared" si="1"/>
        <v>1857964797300</v>
      </c>
      <c r="T12" s="9"/>
      <c r="U12" s="9" t="s">
        <v>73</v>
      </c>
    </row>
    <row r="13" spans="1:21">
      <c r="A13" s="3" t="s">
        <v>19</v>
      </c>
      <c r="C13" s="8">
        <v>0</v>
      </c>
      <c r="D13" s="9"/>
      <c r="E13" s="8">
        <v>480059167449</v>
      </c>
      <c r="F13" s="9"/>
      <c r="G13" s="8">
        <v>0</v>
      </c>
      <c r="H13" s="9"/>
      <c r="I13" s="8">
        <f t="shared" si="0"/>
        <v>480059167449</v>
      </c>
      <c r="J13" s="9"/>
      <c r="K13" s="9" t="s">
        <v>74</v>
      </c>
      <c r="L13" s="9"/>
      <c r="M13" s="8">
        <v>0</v>
      </c>
      <c r="N13" s="9"/>
      <c r="O13" s="8">
        <v>659112235947</v>
      </c>
      <c r="P13" s="9"/>
      <c r="Q13" s="8">
        <v>0</v>
      </c>
      <c r="R13" s="9"/>
      <c r="S13" s="8">
        <f t="shared" si="1"/>
        <v>659112235947</v>
      </c>
      <c r="T13" s="9"/>
      <c r="U13" s="9" t="s">
        <v>75</v>
      </c>
    </row>
    <row r="14" spans="1:21">
      <c r="A14" s="3" t="s">
        <v>21</v>
      </c>
      <c r="C14" s="11">
        <f>SUM(C8:C13)</f>
        <v>0</v>
      </c>
      <c r="D14" s="9"/>
      <c r="E14" s="11">
        <f>SUM(E8:E13)</f>
        <v>5188688363362</v>
      </c>
      <c r="F14" s="9"/>
      <c r="G14" s="11">
        <f>SUM(G8:G13)</f>
        <v>0</v>
      </c>
      <c r="H14" s="9"/>
      <c r="I14" s="11">
        <f>SUM(I8:I13)</f>
        <v>5188688363362</v>
      </c>
      <c r="J14" s="9"/>
      <c r="K14" s="10" t="s">
        <v>76</v>
      </c>
      <c r="L14" s="9"/>
      <c r="M14" s="11">
        <f>SUM(M8:M13)</f>
        <v>0</v>
      </c>
      <c r="N14" s="9"/>
      <c r="O14" s="11">
        <f>SUM(O8:O13)</f>
        <v>6980626216741</v>
      </c>
      <c r="P14" s="9"/>
      <c r="Q14" s="11">
        <f>SUM(Q8:Q13)</f>
        <v>1014485655</v>
      </c>
      <c r="R14" s="9"/>
      <c r="S14" s="11">
        <f>SUM(S8:S13)</f>
        <v>6981640702396</v>
      </c>
      <c r="T14" s="9"/>
      <c r="U14" s="10" t="s">
        <v>77</v>
      </c>
    </row>
  </sheetData>
  <mergeCells count="16">
    <mergeCell ref="S7"/>
    <mergeCell ref="U7"/>
    <mergeCell ref="M6:U6"/>
    <mergeCell ref="A2:U2"/>
    <mergeCell ref="A3:U3"/>
    <mergeCell ref="A4:U4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  <ignoredErrors>
    <ignoredError sqref="U8:U14 K8:K14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4"/>
  <sheetViews>
    <sheetView rightToLeft="1" workbookViewId="0">
      <selection activeCell="K11" sqref="K11"/>
    </sheetView>
  </sheetViews>
  <sheetFormatPr defaultRowHeight="24"/>
  <cols>
    <col min="1" max="1" width="32.42578125" style="3" bestFit="1" customWidth="1"/>
    <col min="2" max="2" width="1" style="3" customWidth="1"/>
    <col min="3" max="3" width="31" style="3" customWidth="1"/>
    <col min="4" max="4" width="1" style="3" customWidth="1"/>
    <col min="5" max="5" width="34" style="3" customWidth="1"/>
    <col min="6" max="6" width="1" style="3" customWidth="1"/>
    <col min="7" max="7" width="30" style="3" customWidth="1"/>
    <col min="8" max="8" width="1" style="3" customWidth="1"/>
    <col min="9" max="9" width="34" style="3" customWidth="1"/>
    <col min="10" max="10" width="1" style="3" customWidth="1"/>
    <col min="11" max="11" width="30" style="3" customWidth="1"/>
    <col min="12" max="12" width="1" style="3" customWidth="1"/>
    <col min="13" max="13" width="9.140625" style="3" customWidth="1"/>
    <col min="14" max="16384" width="9.140625" style="3"/>
  </cols>
  <sheetData>
    <row r="2" spans="1:11" ht="24.75">
      <c r="A2" s="1" t="s">
        <v>0</v>
      </c>
      <c r="B2" s="1" t="s">
        <v>0</v>
      </c>
      <c r="C2" s="1" t="s">
        <v>0</v>
      </c>
      <c r="D2" s="1" t="s">
        <v>0</v>
      </c>
      <c r="E2" s="1" t="s">
        <v>0</v>
      </c>
      <c r="F2" s="1" t="s">
        <v>0</v>
      </c>
      <c r="G2" s="1" t="s">
        <v>0</v>
      </c>
      <c r="H2" s="1" t="s">
        <v>0</v>
      </c>
      <c r="I2" s="1" t="s">
        <v>0</v>
      </c>
      <c r="J2" s="1" t="s">
        <v>0</v>
      </c>
      <c r="K2" s="1" t="s">
        <v>0</v>
      </c>
    </row>
    <row r="3" spans="1:11" ht="24.75">
      <c r="A3" s="1" t="s">
        <v>47</v>
      </c>
      <c r="B3" s="1" t="s">
        <v>47</v>
      </c>
      <c r="C3" s="1" t="s">
        <v>47</v>
      </c>
      <c r="D3" s="1" t="s">
        <v>47</v>
      </c>
      <c r="E3" s="1" t="s">
        <v>47</v>
      </c>
      <c r="F3" s="1" t="s">
        <v>47</v>
      </c>
      <c r="G3" s="1" t="s">
        <v>47</v>
      </c>
      <c r="H3" s="1" t="s">
        <v>47</v>
      </c>
      <c r="I3" s="1" t="s">
        <v>47</v>
      </c>
      <c r="J3" s="1" t="s">
        <v>47</v>
      </c>
      <c r="K3" s="1" t="s">
        <v>47</v>
      </c>
    </row>
    <row r="4" spans="1:11" ht="24.75">
      <c r="A4" s="1" t="s">
        <v>2</v>
      </c>
      <c r="B4" s="1" t="s">
        <v>2</v>
      </c>
      <c r="C4" s="1" t="s">
        <v>2</v>
      </c>
      <c r="D4" s="1" t="s">
        <v>2</v>
      </c>
      <c r="E4" s="1" t="s">
        <v>2</v>
      </c>
      <c r="F4" s="1" t="s">
        <v>2</v>
      </c>
      <c r="G4" s="1" t="s">
        <v>2</v>
      </c>
      <c r="H4" s="1" t="s">
        <v>2</v>
      </c>
      <c r="I4" s="1" t="s">
        <v>2</v>
      </c>
      <c r="J4" s="1" t="s">
        <v>2</v>
      </c>
      <c r="K4" s="1" t="s">
        <v>2</v>
      </c>
    </row>
    <row r="6" spans="1:11" ht="24.75">
      <c r="A6" s="2" t="s">
        <v>78</v>
      </c>
      <c r="B6" s="2" t="s">
        <v>78</v>
      </c>
      <c r="C6" s="2" t="s">
        <v>78</v>
      </c>
      <c r="E6" s="2" t="s">
        <v>49</v>
      </c>
      <c r="F6" s="2" t="s">
        <v>49</v>
      </c>
      <c r="G6" s="2" t="s">
        <v>49</v>
      </c>
      <c r="I6" s="2" t="s">
        <v>50</v>
      </c>
      <c r="J6" s="2" t="s">
        <v>50</v>
      </c>
      <c r="K6" s="2" t="s">
        <v>50</v>
      </c>
    </row>
    <row r="7" spans="1:11" ht="25.5" thickBot="1">
      <c r="A7" s="2" t="s">
        <v>79</v>
      </c>
      <c r="C7" s="2" t="s">
        <v>28</v>
      </c>
      <c r="E7" s="2" t="s">
        <v>80</v>
      </c>
      <c r="G7" s="2" t="s">
        <v>81</v>
      </c>
      <c r="I7" s="2" t="s">
        <v>80</v>
      </c>
      <c r="K7" s="2" t="s">
        <v>81</v>
      </c>
    </row>
    <row r="8" spans="1:11" ht="24.75">
      <c r="A8" s="4" t="s">
        <v>34</v>
      </c>
      <c r="C8" s="9" t="s">
        <v>39</v>
      </c>
      <c r="D8" s="9"/>
      <c r="E8" s="8">
        <v>10496877</v>
      </c>
      <c r="F8" s="9"/>
      <c r="G8" s="7">
        <f>E8/$E$11</f>
        <v>5.5844946700153927E-3</v>
      </c>
      <c r="H8" s="9"/>
      <c r="I8" s="8">
        <v>159848996</v>
      </c>
      <c r="J8" s="9"/>
      <c r="K8" s="7">
        <f>I8/$I$11</f>
        <v>4.1342677198466155E-2</v>
      </c>
    </row>
    <row r="9" spans="1:11">
      <c r="A9" s="3" t="s">
        <v>41</v>
      </c>
      <c r="C9" s="9" t="s">
        <v>42</v>
      </c>
      <c r="D9" s="9"/>
      <c r="E9" s="8">
        <v>41614</v>
      </c>
      <c r="F9" s="9"/>
      <c r="G9" s="7">
        <f t="shared" ref="G9:G10" si="0">E9/$E$11</f>
        <v>2.2139266869376535E-5</v>
      </c>
      <c r="H9" s="9"/>
      <c r="I9" s="8">
        <v>211442</v>
      </c>
      <c r="J9" s="9"/>
      <c r="K9" s="7">
        <f t="shared" ref="K9:K10" si="1">I9/$I$11</f>
        <v>5.4686476430531228E-5</v>
      </c>
    </row>
    <row r="10" spans="1:11" ht="24.75" thickBot="1">
      <c r="A10" s="3" t="s">
        <v>44</v>
      </c>
      <c r="C10" s="9" t="s">
        <v>45</v>
      </c>
      <c r="D10" s="9"/>
      <c r="E10" s="8">
        <v>1869108213</v>
      </c>
      <c r="F10" s="9"/>
      <c r="G10" s="7">
        <f t="shared" si="0"/>
        <v>0.99439336606311524</v>
      </c>
      <c r="H10" s="9"/>
      <c r="I10" s="8">
        <v>3706379929</v>
      </c>
      <c r="J10" s="9"/>
      <c r="K10" s="7">
        <f t="shared" si="1"/>
        <v>0.95860263632510334</v>
      </c>
    </row>
    <row r="11" spans="1:11" ht="24.75" thickBot="1">
      <c r="A11" s="3" t="s">
        <v>21</v>
      </c>
      <c r="C11" s="9" t="s">
        <v>21</v>
      </c>
      <c r="D11" s="9"/>
      <c r="E11" s="11">
        <f>SUM(E8:E10)</f>
        <v>1879646704</v>
      </c>
      <c r="F11" s="9"/>
      <c r="G11" s="17">
        <f>SUM(G8:G10)</f>
        <v>1</v>
      </c>
      <c r="H11" s="9"/>
      <c r="I11" s="11">
        <f>SUM(I8:I10)</f>
        <v>3866440367</v>
      </c>
      <c r="J11" s="9"/>
      <c r="K11" s="17">
        <f>SUM(K8:K10)</f>
        <v>1</v>
      </c>
    </row>
    <row r="12" spans="1:11" ht="24.75" thickTop="1">
      <c r="C12" s="9"/>
      <c r="D12" s="9"/>
      <c r="E12" s="9"/>
      <c r="F12" s="9"/>
      <c r="G12" s="9"/>
      <c r="H12" s="9"/>
      <c r="I12" s="9"/>
      <c r="J12" s="9"/>
      <c r="K12" s="9"/>
    </row>
    <row r="13" spans="1:11">
      <c r="C13" s="9"/>
      <c r="D13" s="9"/>
      <c r="E13" s="9"/>
      <c r="F13" s="9"/>
      <c r="G13" s="9"/>
      <c r="H13" s="9"/>
      <c r="I13" s="9"/>
      <c r="J13" s="9"/>
      <c r="K13" s="9"/>
    </row>
    <row r="14" spans="1:11">
      <c r="C14" s="9"/>
      <c r="D14" s="9"/>
      <c r="E14" s="9"/>
      <c r="F14" s="9"/>
      <c r="G14" s="9"/>
      <c r="H14" s="9"/>
      <c r="I14" s="9"/>
      <c r="J14" s="9"/>
      <c r="K14" s="9"/>
    </row>
  </sheetData>
  <mergeCells count="12">
    <mergeCell ref="I7"/>
    <mergeCell ref="K7"/>
    <mergeCell ref="I6:K6"/>
    <mergeCell ref="A2:K2"/>
    <mergeCell ref="A3:K3"/>
    <mergeCell ref="A4:K4"/>
    <mergeCell ref="A7"/>
    <mergeCell ref="C7"/>
    <mergeCell ref="A6:C6"/>
    <mergeCell ref="E7"/>
    <mergeCell ref="G7"/>
    <mergeCell ref="E6:G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G9"/>
  <sheetViews>
    <sheetView rightToLeft="1" tabSelected="1" workbookViewId="0">
      <selection activeCell="C7" sqref="C7:G9"/>
    </sheetView>
  </sheetViews>
  <sheetFormatPr defaultRowHeight="24"/>
  <cols>
    <col min="1" max="1" width="31.42578125" style="3" bestFit="1" customWidth="1"/>
    <col min="2" max="2" width="1" style="3" customWidth="1"/>
    <col min="3" max="3" width="23" style="3" customWidth="1"/>
    <col min="4" max="4" width="1" style="3" customWidth="1"/>
    <col min="5" max="5" width="23" style="3" customWidth="1"/>
    <col min="6" max="6" width="1" style="3" customWidth="1"/>
    <col min="7" max="7" width="32" style="3" customWidth="1"/>
    <col min="8" max="8" width="1" style="3" customWidth="1"/>
    <col min="9" max="9" width="9.140625" style="3" customWidth="1"/>
    <col min="10" max="16384" width="9.140625" style="3"/>
  </cols>
  <sheetData>
    <row r="2" spans="1:7" ht="24.75">
      <c r="A2" s="1" t="s">
        <v>0</v>
      </c>
      <c r="B2" s="1" t="s">
        <v>0</v>
      </c>
      <c r="C2" s="1" t="s">
        <v>0</v>
      </c>
      <c r="D2" s="1" t="s">
        <v>0</v>
      </c>
      <c r="E2" s="1" t="s">
        <v>0</v>
      </c>
      <c r="F2" s="1" t="s">
        <v>0</v>
      </c>
      <c r="G2" s="1" t="s">
        <v>0</v>
      </c>
    </row>
    <row r="3" spans="1:7" ht="24.75">
      <c r="A3" s="1" t="s">
        <v>47</v>
      </c>
      <c r="B3" s="1" t="s">
        <v>47</v>
      </c>
      <c r="C3" s="1" t="s">
        <v>47</v>
      </c>
      <c r="D3" s="1" t="s">
        <v>47</v>
      </c>
      <c r="E3" s="1" t="s">
        <v>47</v>
      </c>
      <c r="F3" s="1" t="s">
        <v>47</v>
      </c>
      <c r="G3" s="1" t="s">
        <v>47</v>
      </c>
    </row>
    <row r="4" spans="1:7" ht="24.75">
      <c r="A4" s="1" t="s">
        <v>2</v>
      </c>
      <c r="B4" s="1" t="s">
        <v>2</v>
      </c>
      <c r="C4" s="1" t="s">
        <v>2</v>
      </c>
      <c r="D4" s="1" t="s">
        <v>2</v>
      </c>
      <c r="E4" s="1" t="s">
        <v>2</v>
      </c>
      <c r="F4" s="1" t="s">
        <v>2</v>
      </c>
      <c r="G4" s="1" t="s">
        <v>2</v>
      </c>
    </row>
    <row r="6" spans="1:7" ht="24.75">
      <c r="A6" s="2" t="s">
        <v>51</v>
      </c>
      <c r="C6" s="2" t="s">
        <v>31</v>
      </c>
      <c r="E6" s="2" t="s">
        <v>63</v>
      </c>
      <c r="G6" s="2" t="s">
        <v>13</v>
      </c>
    </row>
    <row r="7" spans="1:7" ht="24.75">
      <c r="A7" s="4" t="s">
        <v>82</v>
      </c>
      <c r="C7" s="8">
        <v>5188688363362</v>
      </c>
      <c r="D7" s="9"/>
      <c r="E7" s="9" t="s">
        <v>76</v>
      </c>
      <c r="F7" s="9"/>
      <c r="G7" s="9" t="s">
        <v>83</v>
      </c>
    </row>
    <row r="8" spans="1:7">
      <c r="A8" s="3" t="s">
        <v>84</v>
      </c>
      <c r="C8" s="8">
        <v>1879646704</v>
      </c>
      <c r="D8" s="9"/>
      <c r="E8" s="9" t="s">
        <v>85</v>
      </c>
      <c r="F8" s="9"/>
      <c r="G8" s="9" t="s">
        <v>38</v>
      </c>
    </row>
    <row r="9" spans="1:7">
      <c r="A9" s="3" t="s">
        <v>21</v>
      </c>
      <c r="C9" s="11">
        <f>SUM(C7:C8)</f>
        <v>5190568010066</v>
      </c>
      <c r="D9" s="9"/>
      <c r="E9" s="10" t="s">
        <v>86</v>
      </c>
      <c r="F9" s="9"/>
      <c r="G9" s="10" t="s">
        <v>83</v>
      </c>
    </row>
  </sheetData>
  <mergeCells count="7">
    <mergeCell ref="A6"/>
    <mergeCell ref="C6"/>
    <mergeCell ref="E6"/>
    <mergeCell ref="G6"/>
    <mergeCell ref="A2:G2"/>
    <mergeCell ref="A3:G3"/>
    <mergeCell ref="A4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سهام</vt:lpstr>
      <vt:lpstr>سپرده</vt:lpstr>
      <vt:lpstr>سود اوراق بهادار و سپرده بانکی</vt:lpstr>
      <vt:lpstr>درآمد ناشی از تغییر قیمت اوراق</vt:lpstr>
      <vt:lpstr>درآمد ناشی از فروش</vt:lpstr>
      <vt:lpstr>سرمایه‌گذاری در سهام</vt:lpstr>
      <vt:lpstr>درآمد سپرده بانکی</vt:lpstr>
      <vt:lpstr>جمع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Ghayouri, Ali</cp:lastModifiedBy>
  <dcterms:modified xsi:type="dcterms:W3CDTF">2024-01-25T10:57:37Z</dcterms:modified>
</cp:coreProperties>
</file>