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CE8EF1B0-E3EC-4B88-8042-172E23EBF59C}" xr6:coauthVersionLast="46" xr6:coauthVersionMax="46" xr10:uidLastSave="{00000000-0000-0000-0000-000000000000}"/>
  <bookViews>
    <workbookView xWindow="-120" yWindow="-120" windowWidth="29040" windowHeight="15840" tabRatio="79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C11" i="12"/>
  <c r="E11" i="12"/>
  <c r="G11" i="12"/>
  <c r="I11" i="12"/>
  <c r="K11" i="12"/>
  <c r="M11" i="12"/>
  <c r="O11" i="12"/>
  <c r="Q11" i="12"/>
  <c r="U12" i="11"/>
  <c r="S12" i="11"/>
  <c r="K12" i="11"/>
  <c r="I12" i="11"/>
  <c r="C12" i="11"/>
  <c r="E12" i="11"/>
  <c r="G12" i="11"/>
  <c r="M12" i="11"/>
  <c r="O12" i="11"/>
  <c r="Q12" i="11"/>
  <c r="E13" i="10"/>
  <c r="G13" i="10"/>
  <c r="I13" i="10"/>
  <c r="M13" i="10"/>
  <c r="O13" i="10"/>
  <c r="Q13" i="10"/>
  <c r="I13" i="9"/>
  <c r="E13" i="9"/>
  <c r="G13" i="9"/>
  <c r="M13" i="9"/>
  <c r="O13" i="9"/>
  <c r="I10" i="7"/>
  <c r="K10" i="7"/>
  <c r="M10" i="7"/>
  <c r="Q10" i="7"/>
  <c r="O10" i="7"/>
  <c r="S10" i="7"/>
  <c r="S10" i="6"/>
  <c r="K10" i="6"/>
  <c r="M10" i="6"/>
  <c r="O10" i="6"/>
  <c r="Q10" i="6"/>
  <c r="AK11" i="3"/>
  <c r="Q11" i="3"/>
  <c r="S11" i="3"/>
  <c r="W11" i="3"/>
  <c r="AA11" i="3"/>
  <c r="AG11" i="3"/>
  <c r="AI11" i="3"/>
  <c r="Y12" i="1"/>
  <c r="E12" i="1"/>
  <c r="G12" i="1"/>
  <c r="K12" i="1"/>
  <c r="O12" i="1"/>
  <c r="U12" i="1"/>
  <c r="W12" i="1"/>
  <c r="Q13" i="9" l="1"/>
</calcChain>
</file>

<file path=xl/sharedStrings.xml><?xml version="1.0" encoding="utf-8"?>
<sst xmlns="http://schemas.openxmlformats.org/spreadsheetml/2006/main" count="389" uniqueCount="85">
  <si>
    <t>صندوق سرمایه‌گذاری در اوراق بهادار مبتنی بر سکه طلای مفید</t>
  </si>
  <si>
    <t>صورت وضعیت پورتفوی</t>
  </si>
  <si>
    <t>برای ماه منتهی به 1400/01/31</t>
  </si>
  <si>
    <t>نام شرکت</t>
  </si>
  <si>
    <t>1399/12/30</t>
  </si>
  <si>
    <t>تغییرات طی دوره</t>
  </si>
  <si>
    <t>1400/01/31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</si>
  <si>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</si>
  <si>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</si>
  <si>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</si>
  <si>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</si>
  <si>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</si>
  <si>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</si>
  <si>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</si>
  <si>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</si>
  <si>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بهارتحویلی 1روزه رفاه</t>
  </si>
  <si>
    <t>سکه تمام بهارتحویلی1روز صادرات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</si>
  <si>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</si>
  <si>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</si>
  <si>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</si>
  <si>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</si>
  <si>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</si>
  <si>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</si>
  <si>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</si>
  <si>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</si>
  <si>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</si>
  <si>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</si>
  <si>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</si>
  <si>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</si>
  <si>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</si>
  <si>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</si>
  <si>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</si>
  <si>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</si>
  <si>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</si>
  <si>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</si>
  <si>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</si>
  <si>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</si>
  <si>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</si>
  <si>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</si>
  <si>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</si>
  <si>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</si>
  <si>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</si>
  <si>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</si>
  <si>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</si>
  <si>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</si>
  <si>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</si>
  <si>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</si>
  <si>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</si>
  <si>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</si>
  <si>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</si>
  <si>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</si>
  <si>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</si>
  <si>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</si>
  <si>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</si>
  <si>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</si>
  <si>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</si>
  <si>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</si>
  <si>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</si>
  <si>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</si>
  <si>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</si>
  <si>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</si>
  <si>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</si>
  <si>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</si>
  <si>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</si>
  <si>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</si>
  <si>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صادرات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</si>
  <si>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</si>
  <si>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</si>
  <si>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</si>
  <si>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</si>
  <si>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</si>
  <si>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</si>
  <si>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</si>
  <si>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</si>
  <si>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</si>
  <si>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</si>
  <si>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</si>
  <si>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</si>
  <si>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</si>
  <si>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</si>
  <si>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</si>
  <si>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</si>
  <si>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1400/01/01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</si>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</sst>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9" fontId="1" fillId="0" borderId="2" xfId="1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9AEB76D-E238-413C-99DD-06755D179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862E-F35D-4F9A-8C8D-5B6EE22DFC25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142875</xdr:rowOff>
              </to>
            </anchor>
          </objectPr>
        </oleObject>
      </mc:Choice>
      <mc:Fallback>
        <oleObject progId="Document" shapeId="307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I11" sqref="I11"/>
    </sheetView>
  </sheetViews>
  <sheetFormatPr defaultRowHeight="22.5"/>
  <cols>
    <col min="1" max="1" width="34.1406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">
      <c r="A6" s="16" t="s">
        <v>54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K6" s="17" t="s">
        <v>53</v>
      </c>
      <c r="L6" s="17" t="s">
        <v>53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</row>
    <row r="7" spans="1:17" ht="24">
      <c r="A7" s="17" t="s">
        <v>54</v>
      </c>
      <c r="C7" s="17" t="s">
        <v>71</v>
      </c>
      <c r="E7" s="17" t="s">
        <v>68</v>
      </c>
      <c r="G7" s="17" t="s">
        <v>69</v>
      </c>
      <c r="I7" s="17" t="s">
        <v>72</v>
      </c>
      <c r="K7" s="17" t="s">
        <v>71</v>
      </c>
      <c r="M7" s="17" t="s">
        <v>68</v>
      </c>
      <c r="O7" s="17" t="s">
        <v>69</v>
      </c>
      <c r="Q7" s="17" t="s">
        <v>72</v>
      </c>
    </row>
    <row r="8" spans="1:17">
      <c r="A8" s="1" t="s">
        <v>66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784874230</v>
      </c>
      <c r="Q8" s="3">
        <v>784874230</v>
      </c>
    </row>
    <row r="9" spans="1:17">
      <c r="A9" s="1" t="s">
        <v>31</v>
      </c>
      <c r="C9" s="3">
        <v>250710382</v>
      </c>
      <c r="E9" s="3">
        <v>369932937</v>
      </c>
      <c r="G9" s="3">
        <v>0</v>
      </c>
      <c r="I9" s="3">
        <v>620643319</v>
      </c>
      <c r="K9" s="3">
        <v>1947459100</v>
      </c>
      <c r="M9" s="7">
        <v>-129476527</v>
      </c>
      <c r="O9" s="3">
        <v>0</v>
      </c>
      <c r="Q9" s="3">
        <v>1817982573</v>
      </c>
    </row>
    <row r="10" spans="1:17">
      <c r="A10" s="1" t="s">
        <v>27</v>
      </c>
      <c r="C10" s="3">
        <v>0</v>
      </c>
      <c r="E10" s="3">
        <v>435920975</v>
      </c>
      <c r="G10" s="3">
        <v>0</v>
      </c>
      <c r="I10" s="3">
        <v>435920975</v>
      </c>
      <c r="K10" s="3">
        <v>0</v>
      </c>
      <c r="M10" s="3">
        <v>2202940158</v>
      </c>
      <c r="O10" s="3">
        <v>0</v>
      </c>
      <c r="Q10" s="3">
        <v>2202940158</v>
      </c>
    </row>
    <row r="11" spans="1:17" ht="23.25" thickBot="1">
      <c r="C11" s="4">
        <f>SUM(C8:C10)</f>
        <v>250710382</v>
      </c>
      <c r="E11" s="4">
        <f>SUM(E8:E10)</f>
        <v>805853912</v>
      </c>
      <c r="G11" s="4">
        <f>SUM(G8:G10)</f>
        <v>0</v>
      </c>
      <c r="I11" s="4">
        <f>SUM(I8:I10)</f>
        <v>1056564294</v>
      </c>
      <c r="K11" s="4">
        <f>SUM(K8:K10)</f>
        <v>1947459100</v>
      </c>
      <c r="M11" s="4">
        <f>SUM(M8:M10)</f>
        <v>2073463631</v>
      </c>
      <c r="O11" s="4">
        <f>SUM(O8:O10)</f>
        <v>784874230</v>
      </c>
      <c r="Q11" s="4">
        <f>SUM(Q8:Q10)</f>
        <v>4805796961</v>
      </c>
    </row>
    <row r="12" spans="1:17" ht="23.2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E8" sqref="E8"/>
    </sheetView>
  </sheetViews>
  <sheetFormatPr defaultRowHeight="22.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">
      <c r="A6" s="17" t="s">
        <v>73</v>
      </c>
      <c r="B6" s="17" t="s">
        <v>73</v>
      </c>
      <c r="C6" s="17" t="s">
        <v>73</v>
      </c>
      <c r="E6" s="17" t="s">
        <v>52</v>
      </c>
      <c r="F6" s="17" t="s">
        <v>52</v>
      </c>
      <c r="G6" s="17" t="s">
        <v>52</v>
      </c>
      <c r="I6" s="17" t="s">
        <v>53</v>
      </c>
      <c r="J6" s="17" t="s">
        <v>53</v>
      </c>
      <c r="K6" s="17" t="s">
        <v>53</v>
      </c>
    </row>
    <row r="7" spans="1:11" ht="24">
      <c r="A7" s="17" t="s">
        <v>74</v>
      </c>
      <c r="C7" s="17" t="s">
        <v>37</v>
      </c>
      <c r="E7" s="17" t="s">
        <v>75</v>
      </c>
      <c r="G7" s="17" t="s">
        <v>76</v>
      </c>
      <c r="I7" s="17" t="s">
        <v>75</v>
      </c>
      <c r="K7" s="17" t="s">
        <v>76</v>
      </c>
    </row>
    <row r="8" spans="1:11">
      <c r="A8" s="1" t="s">
        <v>43</v>
      </c>
      <c r="C8" s="1" t="s">
        <v>44</v>
      </c>
      <c r="E8" s="3">
        <v>23907356</v>
      </c>
      <c r="G8" s="11">
        <v>1</v>
      </c>
      <c r="I8" s="3">
        <v>246695868</v>
      </c>
      <c r="K8" s="11">
        <v>1</v>
      </c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/>
  <cols>
    <col min="1" max="1" width="42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8" t="s">
        <v>0</v>
      </c>
      <c r="B2" s="18"/>
      <c r="C2" s="18"/>
      <c r="D2" s="18"/>
      <c r="E2" s="18"/>
    </row>
    <row r="3" spans="1:5" ht="24">
      <c r="A3" s="18" t="s">
        <v>50</v>
      </c>
      <c r="B3" s="18"/>
      <c r="C3" s="18"/>
      <c r="D3" s="18"/>
      <c r="E3" s="18"/>
    </row>
    <row r="4" spans="1:5" ht="24">
      <c r="A4" s="18" t="s">
        <v>2</v>
      </c>
      <c r="B4" s="18"/>
      <c r="C4" s="18"/>
      <c r="D4" s="18"/>
      <c r="E4" s="18"/>
    </row>
    <row r="5" spans="1:5" ht="24">
      <c r="E5" s="10" t="s">
        <v>83</v>
      </c>
    </row>
    <row r="6" spans="1:5" ht="24">
      <c r="A6" s="16" t="s">
        <v>77</v>
      </c>
      <c r="C6" s="17" t="s">
        <v>52</v>
      </c>
      <c r="E6" s="17" t="s">
        <v>84</v>
      </c>
    </row>
    <row r="7" spans="1:5" ht="24">
      <c r="A7" s="17" t="s">
        <v>77</v>
      </c>
      <c r="C7" s="17" t="s">
        <v>40</v>
      </c>
      <c r="E7" s="17" t="s">
        <v>40</v>
      </c>
    </row>
    <row r="8" spans="1:5">
      <c r="A8" s="1" t="s">
        <v>77</v>
      </c>
      <c r="C8" s="3">
        <v>0</v>
      </c>
      <c r="E8" s="3">
        <v>400000000</v>
      </c>
    </row>
    <row r="9" spans="1:5">
      <c r="A9" s="1" t="s">
        <v>78</v>
      </c>
      <c r="C9" s="3">
        <v>9499250</v>
      </c>
      <c r="E9" s="3">
        <v>311176505</v>
      </c>
    </row>
    <row r="10" spans="1:5" ht="24.75" thickBot="1">
      <c r="A10" s="2" t="s">
        <v>59</v>
      </c>
      <c r="C10" s="4">
        <f>SUM(C8:C9)</f>
        <v>9499250</v>
      </c>
      <c r="E10" s="4">
        <f>SUM(E8:E9)</f>
        <v>711176505</v>
      </c>
    </row>
    <row r="11" spans="1:5" ht="23.25" thickTop="1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3"/>
  <sheetViews>
    <sheetView rightToLeft="1" workbookViewId="0">
      <selection activeCell="I13" sqref="I13"/>
    </sheetView>
  </sheetViews>
  <sheetFormatPr defaultRowHeight="22.5"/>
  <cols>
    <col min="1" max="1" width="33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6.28515625" style="1" bestFit="1" customWidth="1"/>
    <col min="10" max="10" width="1" style="1" customWidth="1"/>
    <col min="11" max="11" width="14.85546875" style="1" bestFit="1" customWidth="1"/>
    <col min="12" max="12" width="1" style="1" customWidth="1"/>
    <col min="13" max="13" width="9.71093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>
      <c r="Y5" s="3"/>
    </row>
    <row r="6" spans="1:25" ht="24">
      <c r="A6" s="16" t="s">
        <v>3</v>
      </c>
      <c r="C6" s="17" t="s">
        <v>82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3">
        <v>1142100</v>
      </c>
      <c r="E9" s="3">
        <v>545446011608</v>
      </c>
      <c r="G9" s="3">
        <v>1244473561124</v>
      </c>
      <c r="I9" s="3">
        <v>0</v>
      </c>
      <c r="K9" s="3">
        <v>0</v>
      </c>
      <c r="M9" s="7">
        <v>-26600</v>
      </c>
      <c r="O9" s="3">
        <v>28250360902</v>
      </c>
      <c r="Q9" s="3">
        <v>1115500</v>
      </c>
      <c r="S9" s="3">
        <v>995880</v>
      </c>
      <c r="U9" s="3">
        <v>532742339494</v>
      </c>
      <c r="W9" s="3">
        <v>1109515509825</v>
      </c>
      <c r="Y9" s="5">
        <v>0.56943535170180759</v>
      </c>
    </row>
    <row r="10" spans="1:25">
      <c r="A10" s="1" t="s">
        <v>16</v>
      </c>
      <c r="C10" s="3">
        <v>692100</v>
      </c>
      <c r="E10" s="3">
        <v>739162800000</v>
      </c>
      <c r="G10" s="3">
        <v>749900385450</v>
      </c>
      <c r="I10" s="3">
        <v>0</v>
      </c>
      <c r="K10" s="3">
        <v>0</v>
      </c>
      <c r="M10" s="7">
        <v>-14000</v>
      </c>
      <c r="O10" s="3">
        <v>14918123470</v>
      </c>
      <c r="Q10" s="3">
        <v>678100</v>
      </c>
      <c r="S10" s="3">
        <v>993004</v>
      </c>
      <c r="U10" s="3">
        <v>724210800000</v>
      </c>
      <c r="W10" s="3">
        <v>672514317384.5</v>
      </c>
      <c r="Y10" s="5">
        <v>0.34515373913497227</v>
      </c>
    </row>
    <row r="11" spans="1:25">
      <c r="A11" s="1" t="s">
        <v>17</v>
      </c>
      <c r="C11" s="3">
        <v>115500</v>
      </c>
      <c r="E11" s="3">
        <v>72826457322</v>
      </c>
      <c r="G11" s="3">
        <v>125737746605.625</v>
      </c>
      <c r="I11" s="3">
        <v>0</v>
      </c>
      <c r="K11" s="3">
        <v>0</v>
      </c>
      <c r="M11" s="7">
        <v>-11700</v>
      </c>
      <c r="O11" s="3">
        <v>12532551550</v>
      </c>
      <c r="Q11" s="3">
        <v>103800</v>
      </c>
      <c r="S11" s="3">
        <v>993690</v>
      </c>
      <c r="U11" s="3">
        <v>65449231769</v>
      </c>
      <c r="W11" s="3">
        <v>103016090721</v>
      </c>
      <c r="Y11" s="5">
        <v>5.2870828150847884E-2</v>
      </c>
    </row>
    <row r="12" spans="1:25" ht="23.25" thickBot="1">
      <c r="E12" s="4">
        <f>SUM(E9:E11)</f>
        <v>1357435268930</v>
      </c>
      <c r="G12" s="4">
        <f>SUM(G9:G11)</f>
        <v>2120111693179.625</v>
      </c>
      <c r="K12" s="4">
        <f>SUM(K9:K11)</f>
        <v>0</v>
      </c>
      <c r="O12" s="4">
        <f>SUM(O9:O11)</f>
        <v>55701035922</v>
      </c>
      <c r="U12" s="4">
        <f>SUM(U9:U11)</f>
        <v>1322402371263</v>
      </c>
      <c r="W12" s="4">
        <f>SUM(W9:W11)</f>
        <v>1885045917930.5</v>
      </c>
      <c r="Y12" s="6">
        <f>SUM(Y9:Y11)</f>
        <v>0.96745991898762773</v>
      </c>
    </row>
    <row r="13" spans="1:25" ht="23.25" thickTop="1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D1" workbookViewId="0">
      <selection activeCell="W23" sqref="W23"/>
    </sheetView>
  </sheetViews>
  <sheetFormatPr defaultRowHeight="22.5"/>
  <cols>
    <col min="1" max="1" width="34.140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7.2851562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>
      <c r="AK5" s="3"/>
    </row>
    <row r="6" spans="1:37" ht="24">
      <c r="A6" s="17" t="s">
        <v>19</v>
      </c>
      <c r="B6" s="17" t="s">
        <v>19</v>
      </c>
      <c r="C6" s="17" t="s">
        <v>19</v>
      </c>
      <c r="D6" s="17" t="s">
        <v>19</v>
      </c>
      <c r="E6" s="17" t="s">
        <v>19</v>
      </c>
      <c r="F6" s="17" t="s">
        <v>19</v>
      </c>
      <c r="G6" s="17" t="s">
        <v>19</v>
      </c>
      <c r="H6" s="17" t="s">
        <v>19</v>
      </c>
      <c r="I6" s="17" t="s">
        <v>19</v>
      </c>
      <c r="J6" s="17" t="s">
        <v>19</v>
      </c>
      <c r="K6" s="17" t="s">
        <v>19</v>
      </c>
      <c r="L6" s="17" t="s">
        <v>19</v>
      </c>
      <c r="M6" s="17" t="s">
        <v>19</v>
      </c>
      <c r="O6" s="17" t="s">
        <v>82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">
      <c r="A7" s="16" t="s">
        <v>20</v>
      </c>
      <c r="C7" s="16" t="s">
        <v>21</v>
      </c>
      <c r="E7" s="16" t="s">
        <v>22</v>
      </c>
      <c r="G7" s="16" t="s">
        <v>23</v>
      </c>
      <c r="I7" s="16" t="s">
        <v>24</v>
      </c>
      <c r="K7" s="16" t="s">
        <v>25</v>
      </c>
      <c r="M7" s="16" t="s">
        <v>18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26</v>
      </c>
      <c r="AG7" s="16" t="s">
        <v>8</v>
      </c>
      <c r="AI7" s="16" t="s">
        <v>9</v>
      </c>
      <c r="AK7" s="16" t="s">
        <v>13</v>
      </c>
    </row>
    <row r="8" spans="1:37" ht="24">
      <c r="A8" s="17" t="s">
        <v>20</v>
      </c>
      <c r="C8" s="17" t="s">
        <v>21</v>
      </c>
      <c r="E8" s="17" t="s">
        <v>22</v>
      </c>
      <c r="G8" s="17" t="s">
        <v>23</v>
      </c>
      <c r="I8" s="17" t="s">
        <v>24</v>
      </c>
      <c r="K8" s="17" t="s">
        <v>25</v>
      </c>
      <c r="M8" s="17" t="s">
        <v>18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26</v>
      </c>
      <c r="AG8" s="17" t="s">
        <v>8</v>
      </c>
      <c r="AI8" s="17" t="s">
        <v>9</v>
      </c>
      <c r="AK8" s="17" t="s">
        <v>13</v>
      </c>
    </row>
    <row r="9" spans="1:37">
      <c r="A9" s="1" t="s">
        <v>27</v>
      </c>
      <c r="C9" s="1" t="s">
        <v>28</v>
      </c>
      <c r="E9" s="1" t="s">
        <v>28</v>
      </c>
      <c r="G9" s="1" t="s">
        <v>29</v>
      </c>
      <c r="I9" s="1" t="s">
        <v>30</v>
      </c>
      <c r="K9" s="3">
        <v>0</v>
      </c>
      <c r="M9" s="3">
        <v>0</v>
      </c>
      <c r="O9" s="3">
        <v>40000</v>
      </c>
      <c r="Q9" s="3">
        <v>32586753066</v>
      </c>
      <c r="S9" s="3">
        <v>34353772250</v>
      </c>
      <c r="U9" s="3">
        <v>0</v>
      </c>
      <c r="W9" s="3">
        <v>0</v>
      </c>
      <c r="Y9" s="3">
        <v>0</v>
      </c>
      <c r="AA9" s="3">
        <v>0</v>
      </c>
      <c r="AC9" s="3">
        <v>40000</v>
      </c>
      <c r="AE9" s="3">
        <v>869900</v>
      </c>
      <c r="AG9" s="3">
        <v>32586753066</v>
      </c>
      <c r="AI9" s="3">
        <v>34789693225</v>
      </c>
      <c r="AK9" s="5">
        <v>1.7855073698159033E-2</v>
      </c>
    </row>
    <row r="10" spans="1:37">
      <c r="A10" s="1" t="s">
        <v>31</v>
      </c>
      <c r="C10" s="1" t="s">
        <v>28</v>
      </c>
      <c r="E10" s="1" t="s">
        <v>28</v>
      </c>
      <c r="G10" s="1" t="s">
        <v>32</v>
      </c>
      <c r="I10" s="1" t="s">
        <v>33</v>
      </c>
      <c r="K10" s="3">
        <v>16</v>
      </c>
      <c r="M10" s="3">
        <v>16</v>
      </c>
      <c r="O10" s="3">
        <v>18500</v>
      </c>
      <c r="Q10" s="3">
        <v>17135873507</v>
      </c>
      <c r="S10" s="3">
        <v>17756781000</v>
      </c>
      <c r="U10" s="3">
        <v>0</v>
      </c>
      <c r="W10" s="3">
        <v>0</v>
      </c>
      <c r="Y10" s="3">
        <v>0</v>
      </c>
      <c r="AA10" s="3">
        <v>0</v>
      </c>
      <c r="AC10" s="3">
        <v>18500</v>
      </c>
      <c r="AE10" s="3">
        <v>980000</v>
      </c>
      <c r="AG10" s="3">
        <v>17135873507</v>
      </c>
      <c r="AI10" s="3">
        <v>18126713937</v>
      </c>
      <c r="AK10" s="5">
        <v>9.3031522628662516E-3</v>
      </c>
    </row>
    <row r="11" spans="1:37" ht="23.25" thickBot="1">
      <c r="Q11" s="4">
        <f>SUM(Q9:Q10)</f>
        <v>49722626573</v>
      </c>
      <c r="S11" s="4">
        <f>SUM(S9:S10)</f>
        <v>52110553250</v>
      </c>
      <c r="W11" s="4">
        <f>SUM(W9:W10)</f>
        <v>0</v>
      </c>
      <c r="AA11" s="4">
        <f>SUM(AA9:AA10)</f>
        <v>0</v>
      </c>
      <c r="AG11" s="4">
        <f>SUM(AG9:AG10)</f>
        <v>49722626573</v>
      </c>
      <c r="AI11" s="4">
        <f>SUM(AI9:AI10)</f>
        <v>52916407162</v>
      </c>
      <c r="AK11" s="6">
        <f>SUM(AK9:AK10)</f>
        <v>2.7158225961025285E-2</v>
      </c>
    </row>
    <row r="12" spans="1:37" ht="23.25" thickTop="1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8" sqref="S18"/>
    </sheetView>
  </sheetViews>
  <sheetFormatPr defaultRowHeight="22.5"/>
  <cols>
    <col min="1" max="1" width="29.42578125" style="1" bestFit="1" customWidth="1"/>
    <col min="2" max="2" width="1" style="1" customWidth="1"/>
    <col min="3" max="3" width="24.710937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>
      <c r="S5" s="3"/>
    </row>
    <row r="6" spans="1:19" ht="24">
      <c r="A6" s="16" t="s">
        <v>35</v>
      </c>
      <c r="C6" s="17" t="s">
        <v>36</v>
      </c>
      <c r="D6" s="17" t="s">
        <v>36</v>
      </c>
      <c r="E6" s="17" t="s">
        <v>36</v>
      </c>
      <c r="F6" s="17" t="s">
        <v>36</v>
      </c>
      <c r="G6" s="17" t="s">
        <v>36</v>
      </c>
      <c r="H6" s="17" t="s">
        <v>36</v>
      </c>
      <c r="I6" s="17" t="s">
        <v>36</v>
      </c>
      <c r="K6" s="17" t="s">
        <v>82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">
      <c r="A7" s="17" t="s">
        <v>35</v>
      </c>
      <c r="C7" s="17" t="s">
        <v>37</v>
      </c>
      <c r="E7" s="17" t="s">
        <v>38</v>
      </c>
      <c r="G7" s="17" t="s">
        <v>39</v>
      </c>
      <c r="I7" s="17" t="s">
        <v>25</v>
      </c>
      <c r="K7" s="17" t="s">
        <v>40</v>
      </c>
      <c r="M7" s="17" t="s">
        <v>41</v>
      </c>
      <c r="O7" s="17" t="s">
        <v>42</v>
      </c>
      <c r="Q7" s="17" t="s">
        <v>40</v>
      </c>
      <c r="S7" s="17" t="s">
        <v>34</v>
      </c>
    </row>
    <row r="8" spans="1:19">
      <c r="A8" s="1" t="s">
        <v>43</v>
      </c>
      <c r="C8" s="1" t="s">
        <v>44</v>
      </c>
      <c r="E8" s="1" t="s">
        <v>45</v>
      </c>
      <c r="G8" s="1" t="s">
        <v>46</v>
      </c>
      <c r="I8" s="1">
        <v>0</v>
      </c>
      <c r="K8" s="3">
        <v>8069583353</v>
      </c>
      <c r="M8" s="3">
        <v>48617907356</v>
      </c>
      <c r="O8" s="3">
        <v>50618732892</v>
      </c>
      <c r="Q8" s="3">
        <v>6068757817</v>
      </c>
      <c r="S8" s="5">
        <v>3.1146614998302773E-3</v>
      </c>
    </row>
    <row r="9" spans="1:19">
      <c r="A9" s="1" t="s">
        <v>47</v>
      </c>
      <c r="C9" s="1" t="s">
        <v>48</v>
      </c>
      <c r="E9" s="1" t="s">
        <v>45</v>
      </c>
      <c r="G9" s="1" t="s">
        <v>49</v>
      </c>
      <c r="I9" s="1">
        <v>0</v>
      </c>
      <c r="K9" s="3">
        <v>480000</v>
      </c>
      <c r="M9" s="3">
        <v>0</v>
      </c>
      <c r="O9" s="3">
        <v>0</v>
      </c>
      <c r="Q9" s="3">
        <v>480000</v>
      </c>
      <c r="S9" s="5">
        <v>2.4634984044520378E-7</v>
      </c>
    </row>
    <row r="10" spans="1:19" ht="23.25" thickBot="1">
      <c r="K10" s="4">
        <f>SUM(K8:K9)</f>
        <v>8070063353</v>
      </c>
      <c r="M10" s="4">
        <f>SUM(M8:M9)</f>
        <v>48617907356</v>
      </c>
      <c r="O10" s="4">
        <f>SUM(O8:O9)</f>
        <v>50618732892</v>
      </c>
      <c r="Q10" s="4">
        <f>SUM(Q8:Q9)</f>
        <v>6069237817</v>
      </c>
      <c r="S10" s="6">
        <f>SUM(S8:S9)</f>
        <v>3.1149078496707223E-3</v>
      </c>
    </row>
    <row r="11" spans="1:19" ht="23.25" thickTop="1"/>
    <row r="12" spans="1:19">
      <c r="Q12" s="3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0" sqref="G10"/>
    </sheetView>
  </sheetViews>
  <sheetFormatPr defaultRowHeight="22.5"/>
  <cols>
    <col min="1" max="1" width="28.28515625" style="1" bestFit="1" customWidth="1"/>
    <col min="2" max="2" width="1" style="1" customWidth="1"/>
    <col min="3" max="3" width="20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8" t="s">
        <v>0</v>
      </c>
      <c r="B2" s="18"/>
      <c r="C2" s="18"/>
      <c r="D2" s="18"/>
      <c r="E2" s="18"/>
      <c r="F2" s="18"/>
      <c r="G2" s="18"/>
    </row>
    <row r="3" spans="1:7" ht="24">
      <c r="A3" s="18" t="s">
        <v>50</v>
      </c>
      <c r="B3" s="18"/>
      <c r="C3" s="18"/>
      <c r="D3" s="18"/>
      <c r="E3" s="18"/>
      <c r="F3" s="18"/>
      <c r="G3" s="18"/>
    </row>
    <row r="4" spans="1:7" ht="24">
      <c r="A4" s="18" t="s">
        <v>2</v>
      </c>
      <c r="B4" s="18"/>
      <c r="C4" s="18"/>
      <c r="D4" s="18"/>
      <c r="E4" s="18"/>
      <c r="F4" s="18"/>
      <c r="G4" s="18"/>
    </row>
    <row r="6" spans="1:7" ht="24">
      <c r="A6" s="17" t="s">
        <v>54</v>
      </c>
      <c r="C6" s="17" t="s">
        <v>40</v>
      </c>
      <c r="E6" s="17" t="s">
        <v>70</v>
      </c>
      <c r="G6" s="17" t="s">
        <v>13</v>
      </c>
    </row>
    <row r="7" spans="1:7">
      <c r="A7" s="1" t="s">
        <v>79</v>
      </c>
      <c r="C7" s="7">
        <v>-179364739327</v>
      </c>
      <c r="E7" s="5">
        <v>1.006113994199052</v>
      </c>
      <c r="G7" s="5">
        <v>-9.2055156072295863E-2</v>
      </c>
    </row>
    <row r="8" spans="1:7">
      <c r="A8" s="1" t="s">
        <v>80</v>
      </c>
      <c r="C8" s="3">
        <v>1056564294</v>
      </c>
      <c r="E8" s="5">
        <v>-5.9266058978651387E-3</v>
      </c>
      <c r="G8" s="5">
        <v>5.4225926093124863E-4</v>
      </c>
    </row>
    <row r="9" spans="1:7">
      <c r="A9" s="1" t="s">
        <v>81</v>
      </c>
      <c r="C9" s="3">
        <v>23907356</v>
      </c>
      <c r="E9" s="5">
        <v>-1.3410398011421112E-4</v>
      </c>
      <c r="G9" s="5">
        <v>1.2269944450138927E-5</v>
      </c>
    </row>
    <row r="10" spans="1:7">
      <c r="A10" s="1" t="s">
        <v>77</v>
      </c>
      <c r="C10" s="3">
        <v>9499250</v>
      </c>
      <c r="E10" s="5">
        <v>-5.3284321072556915E-5</v>
      </c>
      <c r="G10" s="5">
        <v>4.8752890038522953E-6</v>
      </c>
    </row>
    <row r="11" spans="1:7" ht="23.25" thickBot="1">
      <c r="C11" s="9">
        <f>SUM(C7:C10)</f>
        <v>-178274768427</v>
      </c>
      <c r="E11" s="15">
        <f>SUM(E7:E10)</f>
        <v>1.0000000000000002</v>
      </c>
      <c r="G11" s="14">
        <f>SUM(G7:G10)</f>
        <v>-9.1495751577910622E-2</v>
      </c>
    </row>
    <row r="12" spans="1:7" ht="23.25" thickTop="1"/>
    <row r="14" spans="1:7">
      <c r="G14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S8" sqref="S8"/>
    </sheetView>
  </sheetViews>
  <sheetFormatPr defaultRowHeight="22.5"/>
  <cols>
    <col min="1" max="1" width="34.1406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">
      <c r="A6" s="17" t="s">
        <v>51</v>
      </c>
      <c r="B6" s="17" t="s">
        <v>51</v>
      </c>
      <c r="C6" s="17" t="s">
        <v>51</v>
      </c>
      <c r="D6" s="17" t="s">
        <v>51</v>
      </c>
      <c r="E6" s="17" t="s">
        <v>51</v>
      </c>
      <c r="F6" s="17" t="s">
        <v>51</v>
      </c>
      <c r="G6" s="17" t="s">
        <v>51</v>
      </c>
      <c r="I6" s="17" t="s">
        <v>52</v>
      </c>
      <c r="J6" s="17" t="s">
        <v>52</v>
      </c>
      <c r="K6" s="17" t="s">
        <v>52</v>
      </c>
      <c r="L6" s="17" t="s">
        <v>52</v>
      </c>
      <c r="M6" s="17" t="s">
        <v>52</v>
      </c>
      <c r="O6" s="17" t="s">
        <v>53</v>
      </c>
      <c r="P6" s="17" t="s">
        <v>53</v>
      </c>
      <c r="Q6" s="17" t="s">
        <v>53</v>
      </c>
      <c r="R6" s="17" t="s">
        <v>53</v>
      </c>
      <c r="S6" s="17" t="s">
        <v>53</v>
      </c>
    </row>
    <row r="7" spans="1:19" ht="24">
      <c r="A7" s="17" t="s">
        <v>54</v>
      </c>
      <c r="C7" s="17" t="s">
        <v>55</v>
      </c>
      <c r="E7" s="17" t="s">
        <v>24</v>
      </c>
      <c r="G7" s="17" t="s">
        <v>25</v>
      </c>
      <c r="I7" s="17" t="s">
        <v>56</v>
      </c>
      <c r="K7" s="17" t="s">
        <v>57</v>
      </c>
      <c r="M7" s="17" t="s">
        <v>58</v>
      </c>
      <c r="O7" s="17" t="s">
        <v>56</v>
      </c>
      <c r="Q7" s="17" t="s">
        <v>57</v>
      </c>
      <c r="S7" s="17" t="s">
        <v>58</v>
      </c>
    </row>
    <row r="8" spans="1:19">
      <c r="A8" s="1" t="s">
        <v>31</v>
      </c>
      <c r="C8" s="1" t="s">
        <v>59</v>
      </c>
      <c r="E8" s="1" t="s">
        <v>33</v>
      </c>
      <c r="G8" s="3">
        <v>16</v>
      </c>
      <c r="I8" s="3">
        <v>250710382</v>
      </c>
      <c r="K8" s="1">
        <v>0</v>
      </c>
      <c r="M8" s="3">
        <v>250710382</v>
      </c>
      <c r="O8" s="3">
        <v>1947459100</v>
      </c>
      <c r="Q8" s="1">
        <v>0</v>
      </c>
      <c r="S8" s="3">
        <v>1947459100</v>
      </c>
    </row>
    <row r="9" spans="1:19">
      <c r="A9" s="1" t="s">
        <v>43</v>
      </c>
      <c r="C9" s="3">
        <v>9</v>
      </c>
      <c r="E9" s="1" t="s">
        <v>59</v>
      </c>
      <c r="G9" s="1">
        <v>8</v>
      </c>
      <c r="I9" s="3">
        <v>23907356</v>
      </c>
      <c r="K9" s="3">
        <v>0</v>
      </c>
      <c r="M9" s="3">
        <v>23907356</v>
      </c>
      <c r="O9" s="3">
        <v>246695868</v>
      </c>
      <c r="Q9" s="3">
        <v>0</v>
      </c>
      <c r="S9" s="3">
        <v>246695868</v>
      </c>
    </row>
    <row r="10" spans="1:19" ht="23.25" thickBot="1">
      <c r="I10" s="4">
        <f>SUM(I8:I9)</f>
        <v>274617738</v>
      </c>
      <c r="K10" s="8">
        <f>SUM(K8:K9)</f>
        <v>0</v>
      </c>
      <c r="M10" s="4">
        <f>SUM(M8:M9)</f>
        <v>274617738</v>
      </c>
      <c r="O10" s="4">
        <f>SUM(O8:O9)</f>
        <v>2194154968</v>
      </c>
      <c r="Q10" s="8">
        <f>SUM(Q8:Q9)</f>
        <v>0</v>
      </c>
      <c r="S10" s="4">
        <f>SUM(S8:S9)</f>
        <v>2194154968</v>
      </c>
    </row>
    <row r="11" spans="1:19" ht="23.25" thickTop="1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5"/>
  <sheetViews>
    <sheetView rightToLeft="1" workbookViewId="0">
      <selection activeCell="Q11" sqref="Q11:Q12"/>
    </sheetView>
  </sheetViews>
  <sheetFormatPr defaultRowHeight="22.5"/>
  <cols>
    <col min="1" max="1" width="34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">
      <c r="A6" s="16" t="s">
        <v>3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K6" s="17" t="s">
        <v>53</v>
      </c>
      <c r="L6" s="17" t="s">
        <v>53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</row>
    <row r="7" spans="1:17" ht="24">
      <c r="A7" s="17" t="s">
        <v>3</v>
      </c>
      <c r="C7" s="17" t="s">
        <v>7</v>
      </c>
      <c r="E7" s="17" t="s">
        <v>60</v>
      </c>
      <c r="G7" s="17" t="s">
        <v>61</v>
      </c>
      <c r="I7" s="17" t="s">
        <v>62</v>
      </c>
      <c r="K7" s="17" t="s">
        <v>7</v>
      </c>
      <c r="M7" s="17" t="s">
        <v>60</v>
      </c>
      <c r="O7" s="17" t="s">
        <v>61</v>
      </c>
      <c r="Q7" s="17" t="s">
        <v>62</v>
      </c>
    </row>
    <row r="8" spans="1:17">
      <c r="A8" s="1" t="s">
        <v>15</v>
      </c>
      <c r="C8" s="3">
        <v>1115500</v>
      </c>
      <c r="E8" s="3">
        <v>1109515509825</v>
      </c>
      <c r="G8" s="3">
        <v>1215494737084</v>
      </c>
      <c r="I8" s="7">
        <v>-105979227259</v>
      </c>
      <c r="K8" s="3">
        <v>1115500</v>
      </c>
      <c r="M8" s="3">
        <v>1109515509825</v>
      </c>
      <c r="O8" s="3">
        <v>1215268209366</v>
      </c>
      <c r="Q8" s="7">
        <v>-105752699541</v>
      </c>
    </row>
    <row r="9" spans="1:17">
      <c r="A9" s="1" t="s">
        <v>17</v>
      </c>
      <c r="C9" s="3">
        <v>103800</v>
      </c>
      <c r="E9" s="3">
        <v>103016090722</v>
      </c>
      <c r="G9" s="3">
        <v>113094590370</v>
      </c>
      <c r="I9" s="7">
        <v>-10078499648</v>
      </c>
      <c r="K9" s="3">
        <v>103800</v>
      </c>
      <c r="M9" s="3">
        <v>103016090722</v>
      </c>
      <c r="O9" s="3">
        <v>112177115859</v>
      </c>
      <c r="Q9" s="7">
        <v>-9161025137</v>
      </c>
    </row>
    <row r="10" spans="1:17">
      <c r="A10" s="1" t="s">
        <v>16</v>
      </c>
      <c r="C10" s="3">
        <v>678100</v>
      </c>
      <c r="E10" s="3">
        <v>672514317384</v>
      </c>
      <c r="G10" s="3">
        <v>734948385450</v>
      </c>
      <c r="I10" s="7">
        <v>-62434068066</v>
      </c>
      <c r="K10" s="3">
        <v>678100</v>
      </c>
      <c r="M10" s="3">
        <v>672514317384</v>
      </c>
      <c r="O10" s="3">
        <v>724210800000</v>
      </c>
      <c r="Q10" s="7">
        <v>-51696482616</v>
      </c>
    </row>
    <row r="11" spans="1:17">
      <c r="A11" s="1" t="s">
        <v>63</v>
      </c>
      <c r="C11" s="3">
        <v>18500</v>
      </c>
      <c r="E11" s="3">
        <v>18126713937</v>
      </c>
      <c r="G11" s="3">
        <v>17756781000</v>
      </c>
      <c r="I11" s="7">
        <v>369932937</v>
      </c>
      <c r="K11" s="3">
        <v>18500</v>
      </c>
      <c r="M11" s="3">
        <v>18126713937</v>
      </c>
      <c r="O11" s="3">
        <v>18256190465</v>
      </c>
      <c r="Q11" s="7">
        <v>-129476528</v>
      </c>
    </row>
    <row r="12" spans="1:17">
      <c r="A12" s="1" t="s">
        <v>27</v>
      </c>
      <c r="C12" s="3">
        <v>40000</v>
      </c>
      <c r="E12" s="3">
        <v>34789693225</v>
      </c>
      <c r="G12" s="3">
        <v>34353772250</v>
      </c>
      <c r="I12" s="7">
        <v>435920975</v>
      </c>
      <c r="K12" s="3">
        <v>40000</v>
      </c>
      <c r="M12" s="3">
        <v>34789693225</v>
      </c>
      <c r="O12" s="3">
        <v>32586753066</v>
      </c>
      <c r="Q12" s="7">
        <v>2202940159</v>
      </c>
    </row>
    <row r="13" spans="1:17" ht="23.25" thickBot="1">
      <c r="E13" s="4">
        <f>SUM(E8:E12)</f>
        <v>1937962325093</v>
      </c>
      <c r="G13" s="4">
        <f>SUM(G8:G12)</f>
        <v>2115648266154</v>
      </c>
      <c r="I13" s="9">
        <f>SUM(I8:I12)</f>
        <v>-177685941061</v>
      </c>
      <c r="M13" s="4">
        <f>SUM(M8:M12)</f>
        <v>1937962325093</v>
      </c>
      <c r="O13" s="4">
        <f>SUM(O8:O12)</f>
        <v>2102499068756</v>
      </c>
      <c r="Q13" s="9">
        <f>SUM(Q8:Q12)</f>
        <v>-164536743663</v>
      </c>
    </row>
    <row r="14" spans="1:17" ht="23.25" thickTop="1"/>
    <row r="15" spans="1:17">
      <c r="I15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6"/>
  <sheetViews>
    <sheetView rightToLeft="1" workbookViewId="0">
      <selection activeCell="Q12" sqref="Q12"/>
    </sheetView>
  </sheetViews>
  <sheetFormatPr defaultRowHeight="22.5"/>
  <cols>
    <col min="1" max="1" width="33.4257812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">
      <c r="A6" s="16" t="s">
        <v>3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K6" s="17" t="s">
        <v>53</v>
      </c>
      <c r="L6" s="17" t="s">
        <v>53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</row>
    <row r="7" spans="1:17" ht="24">
      <c r="A7" s="17" t="s">
        <v>3</v>
      </c>
      <c r="C7" s="17" t="s">
        <v>7</v>
      </c>
      <c r="E7" s="17" t="s">
        <v>60</v>
      </c>
      <c r="G7" s="17" t="s">
        <v>61</v>
      </c>
      <c r="I7" s="17" t="s">
        <v>64</v>
      </c>
      <c r="K7" s="17" t="s">
        <v>7</v>
      </c>
      <c r="M7" s="17" t="s">
        <v>60</v>
      </c>
      <c r="O7" s="17" t="s">
        <v>61</v>
      </c>
      <c r="Q7" s="17" t="s">
        <v>64</v>
      </c>
    </row>
    <row r="8" spans="1:17">
      <c r="A8" s="1" t="s">
        <v>16</v>
      </c>
      <c r="C8" s="3">
        <v>14000</v>
      </c>
      <c r="E8" s="3">
        <v>14918123470</v>
      </c>
      <c r="G8" s="3">
        <v>14952000000</v>
      </c>
      <c r="I8" s="7">
        <v>-33876530</v>
      </c>
      <c r="K8" s="3">
        <v>14000</v>
      </c>
      <c r="M8" s="3">
        <v>14918123470</v>
      </c>
      <c r="O8" s="3">
        <v>14952000000</v>
      </c>
      <c r="Q8" s="7">
        <v>-33876530</v>
      </c>
    </row>
    <row r="9" spans="1:17">
      <c r="A9" s="1" t="s">
        <v>15</v>
      </c>
      <c r="C9" s="3">
        <v>26600</v>
      </c>
      <c r="E9" s="3">
        <v>28250360902</v>
      </c>
      <c r="G9" s="3">
        <v>28978824041</v>
      </c>
      <c r="I9" s="7">
        <v>-728463139</v>
      </c>
      <c r="K9" s="3">
        <v>289000</v>
      </c>
      <c r="M9" s="3">
        <v>357113544386</v>
      </c>
      <c r="O9" s="3">
        <v>314854981932</v>
      </c>
      <c r="Q9" s="7">
        <v>42258562454</v>
      </c>
    </row>
    <row r="10" spans="1:17">
      <c r="A10" s="1" t="s">
        <v>17</v>
      </c>
      <c r="C10" s="3">
        <v>11700</v>
      </c>
      <c r="E10" s="3">
        <v>12532551550</v>
      </c>
      <c r="G10" s="3">
        <v>12643156235</v>
      </c>
      <c r="I10" s="7">
        <v>-110604685</v>
      </c>
      <c r="K10" s="3">
        <v>176000</v>
      </c>
      <c r="M10" s="3">
        <v>212582487224</v>
      </c>
      <c r="O10" s="3">
        <v>190197681689</v>
      </c>
      <c r="Q10" s="7">
        <v>22384805535</v>
      </c>
    </row>
    <row r="11" spans="1:17">
      <c r="A11" s="1" t="s">
        <v>65</v>
      </c>
      <c r="C11" s="3">
        <v>0</v>
      </c>
      <c r="E11" s="3">
        <v>0</v>
      </c>
      <c r="G11" s="3">
        <v>0</v>
      </c>
      <c r="I11" s="7">
        <v>0</v>
      </c>
      <c r="K11" s="3">
        <v>857300</v>
      </c>
      <c r="M11" s="3">
        <v>940690932968</v>
      </c>
      <c r="O11" s="3">
        <v>924731360618</v>
      </c>
      <c r="Q11" s="7">
        <v>15959572350</v>
      </c>
    </row>
    <row r="12" spans="1:17">
      <c r="A12" s="1" t="s">
        <v>66</v>
      </c>
      <c r="C12" s="3">
        <v>0</v>
      </c>
      <c r="E12" s="3">
        <v>0</v>
      </c>
      <c r="G12" s="3">
        <v>0</v>
      </c>
      <c r="I12" s="7">
        <v>0</v>
      </c>
      <c r="K12" s="3">
        <v>30100</v>
      </c>
      <c r="M12" s="3">
        <v>30100000000</v>
      </c>
      <c r="O12" s="3">
        <v>29315125770</v>
      </c>
      <c r="Q12" s="7">
        <v>784874230</v>
      </c>
    </row>
    <row r="13" spans="1:17" ht="23.25" thickBot="1">
      <c r="E13" s="4">
        <f>SUM(E8:E12)</f>
        <v>55701035922</v>
      </c>
      <c r="G13" s="4">
        <f>SUM(G8:G12)</f>
        <v>56573980276</v>
      </c>
      <c r="I13" s="9">
        <f>SUM(I8:I12)</f>
        <v>-872944354</v>
      </c>
      <c r="M13" s="4">
        <f>SUM(M8:M12)</f>
        <v>1555405088048</v>
      </c>
      <c r="O13" s="4">
        <f>SUM(O8:O12)</f>
        <v>1474051150009</v>
      </c>
      <c r="Q13" s="4">
        <f>SUM(Q8:Q12)</f>
        <v>81353938039</v>
      </c>
    </row>
    <row r="14" spans="1:17" ht="23.25" thickTop="1"/>
    <row r="16" spans="1:17">
      <c r="I16" s="3"/>
      <c r="Q16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"/>
  <sheetViews>
    <sheetView rightToLeft="1" workbookViewId="0">
      <selection activeCell="I12" sqref="I12"/>
    </sheetView>
  </sheetViews>
  <sheetFormatPr defaultRowHeight="22.5"/>
  <cols>
    <col min="1" max="1" width="33.42578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20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">
      <c r="A6" s="16" t="s">
        <v>3</v>
      </c>
      <c r="C6" s="17" t="s">
        <v>52</v>
      </c>
      <c r="D6" s="17" t="s">
        <v>52</v>
      </c>
      <c r="E6" s="17" t="s">
        <v>52</v>
      </c>
      <c r="F6" s="17" t="s">
        <v>52</v>
      </c>
      <c r="G6" s="17" t="s">
        <v>52</v>
      </c>
      <c r="H6" s="17" t="s">
        <v>52</v>
      </c>
      <c r="I6" s="17" t="s">
        <v>52</v>
      </c>
      <c r="J6" s="17" t="s">
        <v>52</v>
      </c>
      <c r="K6" s="17" t="s">
        <v>52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53</v>
      </c>
      <c r="R6" s="17" t="s">
        <v>53</v>
      </c>
      <c r="S6" s="17" t="s">
        <v>53</v>
      </c>
      <c r="T6" s="17" t="s">
        <v>53</v>
      </c>
      <c r="U6" s="17" t="s">
        <v>53</v>
      </c>
    </row>
    <row r="7" spans="1:21" ht="24">
      <c r="A7" s="17" t="s">
        <v>3</v>
      </c>
      <c r="C7" s="17" t="s">
        <v>67</v>
      </c>
      <c r="E7" s="17" t="s">
        <v>68</v>
      </c>
      <c r="G7" s="17" t="s">
        <v>69</v>
      </c>
      <c r="I7" s="17" t="s">
        <v>40</v>
      </c>
      <c r="K7" s="17" t="s">
        <v>70</v>
      </c>
      <c r="M7" s="17" t="s">
        <v>67</v>
      </c>
      <c r="O7" s="17" t="s">
        <v>68</v>
      </c>
      <c r="Q7" s="17" t="s">
        <v>69</v>
      </c>
      <c r="S7" s="17" t="s">
        <v>40</v>
      </c>
      <c r="U7" s="17" t="s">
        <v>70</v>
      </c>
    </row>
    <row r="8" spans="1:21">
      <c r="A8" s="1" t="s">
        <v>16</v>
      </c>
      <c r="C8" s="3">
        <v>0</v>
      </c>
      <c r="E8" s="7">
        <v>-62434068065</v>
      </c>
      <c r="G8" s="7">
        <v>-33876530</v>
      </c>
      <c r="H8" s="7"/>
      <c r="I8" s="7">
        <v>-62467944595</v>
      </c>
      <c r="K8" s="5">
        <v>0.34827327171097233</v>
      </c>
      <c r="M8" s="3">
        <v>0</v>
      </c>
      <c r="O8" s="7">
        <v>-51696482615</v>
      </c>
      <c r="P8" s="7"/>
      <c r="Q8" s="7">
        <v>-33876530</v>
      </c>
      <c r="R8" s="7"/>
      <c r="S8" s="7">
        <v>-51730359145</v>
      </c>
      <c r="U8" s="5">
        <v>0.601228168870378</v>
      </c>
    </row>
    <row r="9" spans="1:21">
      <c r="A9" s="1" t="s">
        <v>15</v>
      </c>
      <c r="C9" s="3">
        <v>0</v>
      </c>
      <c r="E9" s="7">
        <v>-105979227259</v>
      </c>
      <c r="F9" s="7"/>
      <c r="G9" s="7">
        <v>-728463139</v>
      </c>
      <c r="H9" s="7"/>
      <c r="I9" s="7">
        <v>-106707690398</v>
      </c>
      <c r="K9" s="5">
        <v>0.59492010970707643</v>
      </c>
      <c r="M9" s="3">
        <v>0</v>
      </c>
      <c r="O9" s="7">
        <v>-105752699541</v>
      </c>
      <c r="P9" s="7"/>
      <c r="Q9" s="7">
        <v>42258562454</v>
      </c>
      <c r="R9" s="7"/>
      <c r="S9" s="7">
        <v>-63494137087</v>
      </c>
      <c r="U9" s="5">
        <v>0.73795087460767261</v>
      </c>
    </row>
    <row r="10" spans="1:21">
      <c r="A10" s="1" t="s">
        <v>17</v>
      </c>
      <c r="C10" s="3">
        <v>0</v>
      </c>
      <c r="E10" s="7">
        <v>-10078499649</v>
      </c>
      <c r="F10" s="7"/>
      <c r="G10" s="7">
        <v>-110604685</v>
      </c>
      <c r="H10" s="7"/>
      <c r="I10" s="7">
        <v>-10189104334</v>
      </c>
      <c r="K10" s="5">
        <v>5.6806618581951247E-2</v>
      </c>
      <c r="M10" s="3">
        <v>0</v>
      </c>
      <c r="O10" s="7">
        <v>-9161025138</v>
      </c>
      <c r="P10" s="7"/>
      <c r="Q10" s="7">
        <v>22384805535</v>
      </c>
      <c r="R10" s="7"/>
      <c r="S10" s="7">
        <v>13223780397</v>
      </c>
      <c r="U10" s="5">
        <v>-0.15369136045135601</v>
      </c>
    </row>
    <row r="11" spans="1:21">
      <c r="A11" s="1" t="s">
        <v>65</v>
      </c>
      <c r="C11" s="3">
        <v>0</v>
      </c>
      <c r="E11" s="3">
        <v>0</v>
      </c>
      <c r="G11" s="3">
        <v>0</v>
      </c>
      <c r="I11" s="3">
        <v>0</v>
      </c>
      <c r="K11" s="5">
        <v>0</v>
      </c>
      <c r="M11" s="3">
        <v>0</v>
      </c>
      <c r="O11" s="7">
        <v>0</v>
      </c>
      <c r="P11" s="7"/>
      <c r="Q11" s="7">
        <v>15959572350</v>
      </c>
      <c r="R11" s="7"/>
      <c r="S11" s="7">
        <v>15959572350</v>
      </c>
      <c r="U11" s="5">
        <v>-0.18548768302669427</v>
      </c>
    </row>
    <row r="12" spans="1:21" ht="23.25" thickBot="1">
      <c r="C12" s="4">
        <f>SUM(C8:C11)</f>
        <v>0</v>
      </c>
      <c r="E12" s="9">
        <f>SUM(E8:E11)</f>
        <v>-178491794973</v>
      </c>
      <c r="G12" s="9">
        <f>SUM(G8:G11)</f>
        <v>-872944354</v>
      </c>
      <c r="I12" s="9">
        <f>SUM(I8:I11)</f>
        <v>-179364739327</v>
      </c>
      <c r="K12" s="13">
        <f>SUM(K8:K11)</f>
        <v>1</v>
      </c>
      <c r="M12" s="4">
        <f>SUM(M8:M11)</f>
        <v>0</v>
      </c>
      <c r="O12" s="9">
        <f>SUM(O8:O11)</f>
        <v>-166610207294</v>
      </c>
      <c r="Q12" s="4">
        <f>SUM(Q8:Q11)</f>
        <v>80569063809</v>
      </c>
      <c r="S12" s="9">
        <f>SUM(S8:S11)</f>
        <v>-86041143485</v>
      </c>
      <c r="U12" s="12">
        <f>SUM(U8:U11)</f>
        <v>1.0000000000000002</v>
      </c>
    </row>
    <row r="13" spans="1:21" ht="23.25" thickTop="1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Gadari, Yasin</dc:creator>
  <cp:lastModifiedBy>Ali Ghayouri</cp:lastModifiedBy>
  <dcterms:created xsi:type="dcterms:W3CDTF">2021-04-27T10:51:58Z</dcterms:created>
  <dcterms:modified xsi:type="dcterms:W3CDTF">2021-04-28T11:43:51Z</dcterms:modified>
</cp:coreProperties>
</file>