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پرتفوی ماهانه\شهریور99\"/>
    </mc:Choice>
  </mc:AlternateContent>
  <xr:revisionPtr revIDLastSave="0" documentId="8_{268A531B-A399-4788-B3C5-E705677A7F5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سرمایه‌گذاری در سهام" sheetId="11" r:id="rId7"/>
    <sheet name="سرمایه‌گذاری در اوراق بهادار" sheetId="12" r:id="rId8"/>
    <sheet name="درآمد سپرده بانکی" sheetId="13" r:id="rId9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I9" i="13"/>
  <c r="E9" i="13"/>
  <c r="Q10" i="12"/>
  <c r="O10" i="12"/>
  <c r="K10" i="12"/>
  <c r="M10" i="12"/>
  <c r="I10" i="12"/>
  <c r="G10" i="12"/>
  <c r="E10" i="12"/>
  <c r="C10" i="12"/>
  <c r="U9" i="11"/>
  <c r="U10" i="11"/>
  <c r="U8" i="11"/>
  <c r="U11" i="11" s="1"/>
  <c r="K11" i="11"/>
  <c r="K9" i="11"/>
  <c r="K10" i="11"/>
  <c r="K8" i="11"/>
  <c r="S11" i="11"/>
  <c r="Q11" i="11"/>
  <c r="O11" i="11"/>
  <c r="M11" i="11"/>
  <c r="I11" i="11"/>
  <c r="G11" i="11"/>
  <c r="E11" i="11"/>
  <c r="C11" i="11"/>
  <c r="Q13" i="9"/>
  <c r="O13" i="9"/>
  <c r="M13" i="9"/>
  <c r="I13" i="9"/>
  <c r="G13" i="9"/>
  <c r="E13" i="9"/>
  <c r="S10" i="7"/>
  <c r="Q10" i="7"/>
  <c r="O10" i="7"/>
  <c r="M10" i="7"/>
  <c r="K10" i="7"/>
  <c r="I10" i="7"/>
  <c r="S10" i="6"/>
  <c r="Q10" i="6"/>
  <c r="O10" i="6"/>
  <c r="M10" i="6"/>
  <c r="K10" i="6"/>
  <c r="AK11" i="3"/>
  <c r="AI11" i="3"/>
  <c r="AG11" i="3"/>
  <c r="AA11" i="3"/>
  <c r="W11" i="3"/>
  <c r="S11" i="3"/>
  <c r="Q11" i="3"/>
  <c r="Y12" i="1"/>
  <c r="W12" i="1"/>
  <c r="U12" i="1"/>
  <c r="O12" i="1"/>
  <c r="K12" i="1"/>
  <c r="G12" i="1"/>
  <c r="E12" i="1"/>
</calcChain>
</file>

<file path=xl/sharedStrings.xml><?xml version="1.0" encoding="utf-8"?>
<sst xmlns="http://schemas.openxmlformats.org/spreadsheetml/2006/main" count="344" uniqueCount="79">
  <si>
    <t>صندوق سرمایه‌گذاری در اوراق بهادار مبتنی بر سکه طلای مفید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</si>
  <si>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</si>
  <si>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</si>
  <si>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</si>
  <si>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</si>
  <si>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</si>
  <si>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</si>
  <si>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</si>
  <si>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</si>
  <si>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</si>
  <si>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</si>
  <si>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</si>
  <si>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</si>
  <si>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</si>
  <si>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</si>
  <si>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</si>
  <si>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</si>
  <si>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</si>
  <si>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</si>
  <si>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</si>
  <si>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</si>
  <si>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</si>
  <si>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</si>
  <si>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</si>
  <si>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</si>
  <si>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</si>
  <si>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</si>
  <si>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</si>
  <si>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</si>
  <si>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</si>
  <si>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</si>
  <si>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</si>
  <si>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</si>
  <si>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</si>
  <si>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</si>
  <si>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</si>
  <si>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</si>
  <si>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</si>
  <si>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</si>
  <si>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</si>
  <si>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</si>
  <si>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</si>
  <si>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</si>
  <si>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</si>
  <si>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</si>
  <si>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</si>
  <si>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</si>
  <si>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</si>
  <si>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</si>
  <si>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</si>
  <si>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</si>
  <si>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</si>
  <si>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</si>
  <si>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</si>
  <si>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</si>
  <si>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</si>
  <si>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</si>
  <si>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</si>
  <si>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</si>
  <si>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</si>
  <si>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</si>
  <si>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</si>
  <si>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</si>
  <si>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</si>
  <si>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</si>
  <si>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</si>
  <si>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</si>
  <si>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</si>
  <si>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</si>
  <si>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</si>
  <si>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</si>
  <si>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</si>
  <si>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</si>
  <si>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</si>
  <si>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</si>
  <si>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</si>
  <si>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</si>
  <si>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</si>
  <si>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1399/06/01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</si>
</sst>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workbookViewId="0">
      <selection activeCell="Q19" sqref="Q19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6.855468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6.85546875" style="2" bestFit="1" customWidth="1"/>
    <col min="14" max="14" width="1" style="2" customWidth="1"/>
    <col min="15" max="15" width="14.7109375" style="2" bestFit="1" customWidth="1"/>
    <col min="16" max="16" width="1" style="2" customWidth="1"/>
    <col min="17" max="17" width="11.425781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0.710937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x14ac:dyDescent="0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6" spans="1:25" ht="22.5" x14ac:dyDescent="0.5">
      <c r="A6" s="4" t="s">
        <v>3</v>
      </c>
      <c r="C6" s="5" t="s">
        <v>78</v>
      </c>
      <c r="D6" s="5" t="s">
        <v>4</v>
      </c>
      <c r="E6" s="5" t="s">
        <v>4</v>
      </c>
      <c r="F6" s="5" t="s">
        <v>4</v>
      </c>
      <c r="G6" s="5" t="s">
        <v>4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Q6" s="5" t="s">
        <v>6</v>
      </c>
      <c r="R6" s="5" t="s">
        <v>6</v>
      </c>
      <c r="S6" s="5" t="s">
        <v>6</v>
      </c>
      <c r="T6" s="5" t="s">
        <v>6</v>
      </c>
      <c r="U6" s="5" t="s">
        <v>6</v>
      </c>
      <c r="V6" s="5" t="s">
        <v>6</v>
      </c>
      <c r="W6" s="5" t="s">
        <v>6</v>
      </c>
      <c r="X6" s="5" t="s">
        <v>6</v>
      </c>
      <c r="Y6" s="5" t="s">
        <v>6</v>
      </c>
    </row>
    <row r="7" spans="1:25" ht="22.5" x14ac:dyDescent="0.5">
      <c r="A7" s="4" t="s">
        <v>3</v>
      </c>
      <c r="C7" s="6" t="s">
        <v>7</v>
      </c>
      <c r="E7" s="6" t="s">
        <v>8</v>
      </c>
      <c r="G7" s="6" t="s">
        <v>9</v>
      </c>
      <c r="I7" s="7" t="s">
        <v>10</v>
      </c>
      <c r="J7" s="7" t="s">
        <v>10</v>
      </c>
      <c r="K7" s="7" t="s">
        <v>10</v>
      </c>
      <c r="M7" s="7" t="s">
        <v>11</v>
      </c>
      <c r="N7" s="7" t="s">
        <v>11</v>
      </c>
      <c r="O7" s="7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2.5" x14ac:dyDescent="0.5">
      <c r="A8" s="5" t="s">
        <v>3</v>
      </c>
      <c r="C8" s="5" t="s">
        <v>7</v>
      </c>
      <c r="E8" s="5" t="s">
        <v>8</v>
      </c>
      <c r="G8" s="5" t="s">
        <v>9</v>
      </c>
      <c r="I8" s="7" t="s">
        <v>7</v>
      </c>
      <c r="K8" s="7" t="s">
        <v>8</v>
      </c>
      <c r="M8" s="7" t="s">
        <v>7</v>
      </c>
      <c r="O8" s="7" t="s">
        <v>14</v>
      </c>
      <c r="Q8" s="5" t="s">
        <v>7</v>
      </c>
      <c r="S8" s="5" t="s">
        <v>12</v>
      </c>
      <c r="U8" s="5" t="s">
        <v>8</v>
      </c>
      <c r="W8" s="5" t="s">
        <v>9</v>
      </c>
      <c r="Y8" s="5" t="s">
        <v>13</v>
      </c>
    </row>
    <row r="9" spans="1:25" x14ac:dyDescent="0.5">
      <c r="A9" s="2" t="s">
        <v>15</v>
      </c>
      <c r="C9" s="3">
        <v>279800</v>
      </c>
      <c r="E9" s="3">
        <v>176422881076</v>
      </c>
      <c r="G9" s="3">
        <v>302365170500</v>
      </c>
      <c r="I9" s="3">
        <v>0</v>
      </c>
      <c r="K9" s="3">
        <v>0</v>
      </c>
      <c r="M9" s="3">
        <v>0</v>
      </c>
      <c r="O9" s="3">
        <v>0</v>
      </c>
      <c r="Q9" s="3">
        <v>279800</v>
      </c>
      <c r="S9" s="3">
        <v>1293999</v>
      </c>
      <c r="U9" s="3">
        <v>176422881076</v>
      </c>
      <c r="W9" s="3">
        <v>361608344049.75</v>
      </c>
      <c r="Y9" s="10">
        <v>0.10859187070396678</v>
      </c>
    </row>
    <row r="10" spans="1:25" x14ac:dyDescent="0.5">
      <c r="A10" s="2" t="s">
        <v>16</v>
      </c>
      <c r="C10" s="3">
        <v>854800</v>
      </c>
      <c r="E10" s="3">
        <v>376459235209</v>
      </c>
      <c r="G10" s="3">
        <v>921859273700</v>
      </c>
      <c r="I10" s="3">
        <v>0</v>
      </c>
      <c r="K10" s="3">
        <v>0</v>
      </c>
      <c r="M10" s="3">
        <v>0</v>
      </c>
      <c r="O10" s="3">
        <v>0</v>
      </c>
      <c r="Q10" s="3">
        <v>854800</v>
      </c>
      <c r="S10" s="3">
        <v>1290000</v>
      </c>
      <c r="U10" s="3">
        <v>376459235209</v>
      </c>
      <c r="W10" s="3">
        <v>1101313635000</v>
      </c>
      <c r="Y10" s="10">
        <v>0.330727179901529</v>
      </c>
    </row>
    <row r="11" spans="1:25" x14ac:dyDescent="0.5">
      <c r="A11" s="2" t="s">
        <v>17</v>
      </c>
      <c r="C11" s="3">
        <v>1404500</v>
      </c>
      <c r="E11" s="3">
        <v>670763438743</v>
      </c>
      <c r="G11" s="3">
        <v>1530113564250</v>
      </c>
      <c r="I11" s="3">
        <v>0</v>
      </c>
      <c r="K11" s="3">
        <v>0</v>
      </c>
      <c r="M11" s="3">
        <v>0</v>
      </c>
      <c r="O11" s="3">
        <v>0</v>
      </c>
      <c r="Q11" s="3">
        <v>1404500</v>
      </c>
      <c r="S11" s="3">
        <v>1290002</v>
      </c>
      <c r="U11" s="3">
        <v>670763438743</v>
      </c>
      <c r="W11" s="3">
        <v>1809543049238.75</v>
      </c>
      <c r="Y11" s="10">
        <v>0.54341020628982351</v>
      </c>
    </row>
    <row r="12" spans="1:25" ht="22.5" thickBot="1" x14ac:dyDescent="0.55000000000000004">
      <c r="E12" s="9">
        <f>SUM(E9:E11)</f>
        <v>1223645555028</v>
      </c>
      <c r="G12" s="9">
        <f>SUM(G9:G11)</f>
        <v>2754338008450</v>
      </c>
      <c r="K12" s="9">
        <f>SUM(K9:K11)</f>
        <v>0</v>
      </c>
      <c r="O12" s="9">
        <f>SUM(O9:O11)</f>
        <v>0</v>
      </c>
      <c r="U12" s="9">
        <f>SUM(U9:U11)</f>
        <v>1223645555028</v>
      </c>
      <c r="W12" s="9">
        <f>SUM(W9:W11)</f>
        <v>3272465028288.5</v>
      </c>
      <c r="Y12" s="12">
        <f>SUM(Y9:Y11)</f>
        <v>0.98272925689531931</v>
      </c>
    </row>
    <row r="13" spans="1:25" ht="22.5" thickTop="1" x14ac:dyDescent="0.5"/>
    <row r="14" spans="1:25" x14ac:dyDescent="0.5">
      <c r="W14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H1" workbookViewId="0">
      <selection activeCell="AC23" sqref="AC23"/>
    </sheetView>
  </sheetViews>
  <sheetFormatPr defaultRowHeight="21.75" x14ac:dyDescent="0.5"/>
  <cols>
    <col min="1" max="1" width="30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8.285156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6.85546875" style="2" bestFit="1" customWidth="1"/>
    <col min="26" max="26" width="1" style="2" customWidth="1"/>
    <col min="27" max="27" width="14.7109375" style="2" bestFit="1" customWidth="1"/>
    <col min="28" max="28" width="1" style="2" customWidth="1"/>
    <col min="29" max="29" width="8.28515625" style="2" bestFit="1" customWidth="1"/>
    <col min="30" max="30" width="1" style="2" customWidth="1"/>
    <col min="31" max="31" width="19.7109375" style="2" customWidth="1"/>
    <col min="32" max="32" width="1" style="2" customWidth="1"/>
    <col min="33" max="33" width="18.42578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0.42578125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2.5" x14ac:dyDescent="0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6" spans="1:37" ht="22.5" x14ac:dyDescent="0.5">
      <c r="A6" s="5" t="s">
        <v>19</v>
      </c>
      <c r="B6" s="5" t="s">
        <v>19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19</v>
      </c>
      <c r="M6" s="5" t="s">
        <v>19</v>
      </c>
      <c r="O6" s="5" t="s">
        <v>78</v>
      </c>
      <c r="P6" s="5" t="s">
        <v>4</v>
      </c>
      <c r="Q6" s="5" t="s">
        <v>4</v>
      </c>
      <c r="R6" s="5" t="s">
        <v>4</v>
      </c>
      <c r="S6" s="5" t="s">
        <v>4</v>
      </c>
      <c r="U6" s="5" t="s">
        <v>5</v>
      </c>
      <c r="V6" s="5" t="s">
        <v>5</v>
      </c>
      <c r="W6" s="5" t="s">
        <v>5</v>
      </c>
      <c r="X6" s="5" t="s">
        <v>5</v>
      </c>
      <c r="Y6" s="5" t="s">
        <v>5</v>
      </c>
      <c r="Z6" s="5" t="s">
        <v>5</v>
      </c>
      <c r="AA6" s="5" t="s">
        <v>5</v>
      </c>
      <c r="AC6" s="5" t="s">
        <v>6</v>
      </c>
      <c r="AD6" s="5" t="s">
        <v>6</v>
      </c>
      <c r="AE6" s="5" t="s">
        <v>6</v>
      </c>
      <c r="AF6" s="5" t="s">
        <v>6</v>
      </c>
      <c r="AG6" s="5" t="s">
        <v>6</v>
      </c>
      <c r="AH6" s="5" t="s">
        <v>6</v>
      </c>
      <c r="AI6" s="5" t="s">
        <v>6</v>
      </c>
      <c r="AJ6" s="5" t="s">
        <v>6</v>
      </c>
      <c r="AK6" s="5" t="s">
        <v>6</v>
      </c>
    </row>
    <row r="7" spans="1:37" ht="22.5" x14ac:dyDescent="0.5">
      <c r="A7" s="6" t="s">
        <v>20</v>
      </c>
      <c r="C7" s="6" t="s">
        <v>21</v>
      </c>
      <c r="E7" s="6" t="s">
        <v>22</v>
      </c>
      <c r="G7" s="6" t="s">
        <v>23</v>
      </c>
      <c r="I7" s="6" t="s">
        <v>24</v>
      </c>
      <c r="K7" s="6" t="s">
        <v>25</v>
      </c>
      <c r="M7" s="6" t="s">
        <v>18</v>
      </c>
      <c r="O7" s="6" t="s">
        <v>7</v>
      </c>
      <c r="Q7" s="6" t="s">
        <v>8</v>
      </c>
      <c r="S7" s="6" t="s">
        <v>9</v>
      </c>
      <c r="U7" s="7" t="s">
        <v>10</v>
      </c>
      <c r="V7" s="7" t="s">
        <v>10</v>
      </c>
      <c r="W7" s="7" t="s">
        <v>10</v>
      </c>
      <c r="Y7" s="7" t="s">
        <v>11</v>
      </c>
      <c r="Z7" s="7" t="s">
        <v>11</v>
      </c>
      <c r="AA7" s="7" t="s">
        <v>11</v>
      </c>
      <c r="AC7" s="6" t="s">
        <v>7</v>
      </c>
      <c r="AE7" s="6" t="s">
        <v>26</v>
      </c>
      <c r="AG7" s="6" t="s">
        <v>8</v>
      </c>
      <c r="AI7" s="6" t="s">
        <v>9</v>
      </c>
      <c r="AK7" s="6" t="s">
        <v>13</v>
      </c>
    </row>
    <row r="8" spans="1:37" ht="22.5" x14ac:dyDescent="0.5">
      <c r="A8" s="5" t="s">
        <v>20</v>
      </c>
      <c r="C8" s="5" t="s">
        <v>21</v>
      </c>
      <c r="E8" s="5" t="s">
        <v>22</v>
      </c>
      <c r="G8" s="5" t="s">
        <v>23</v>
      </c>
      <c r="I8" s="5" t="s">
        <v>24</v>
      </c>
      <c r="K8" s="5" t="s">
        <v>25</v>
      </c>
      <c r="M8" s="5" t="s">
        <v>18</v>
      </c>
      <c r="O8" s="5" t="s">
        <v>7</v>
      </c>
      <c r="Q8" s="5" t="s">
        <v>8</v>
      </c>
      <c r="S8" s="5" t="s">
        <v>9</v>
      </c>
      <c r="U8" s="7" t="s">
        <v>7</v>
      </c>
      <c r="W8" s="7" t="s">
        <v>8</v>
      </c>
      <c r="Y8" s="7" t="s">
        <v>7</v>
      </c>
      <c r="AA8" s="7" t="s">
        <v>14</v>
      </c>
      <c r="AC8" s="5" t="s">
        <v>7</v>
      </c>
      <c r="AE8" s="5" t="s">
        <v>26</v>
      </c>
      <c r="AG8" s="5" t="s">
        <v>8</v>
      </c>
      <c r="AI8" s="5" t="s">
        <v>9</v>
      </c>
      <c r="AK8" s="5" t="s">
        <v>13</v>
      </c>
    </row>
    <row r="9" spans="1:37" x14ac:dyDescent="0.5">
      <c r="A9" s="2" t="s">
        <v>27</v>
      </c>
      <c r="C9" s="2" t="s">
        <v>28</v>
      </c>
      <c r="E9" s="2" t="s">
        <v>28</v>
      </c>
      <c r="G9" s="2" t="s">
        <v>29</v>
      </c>
      <c r="I9" s="2" t="s">
        <v>30</v>
      </c>
      <c r="K9" s="3">
        <v>0</v>
      </c>
      <c r="M9" s="3">
        <v>0</v>
      </c>
      <c r="O9" s="3">
        <v>30100</v>
      </c>
      <c r="Q9" s="3">
        <v>24669784033</v>
      </c>
      <c r="S9" s="3">
        <v>29315125770</v>
      </c>
      <c r="U9" s="3">
        <v>0</v>
      </c>
      <c r="W9" s="3">
        <v>0</v>
      </c>
      <c r="Y9" s="3">
        <v>0</v>
      </c>
      <c r="AA9" s="3">
        <v>0</v>
      </c>
      <c r="AC9" s="3">
        <v>30100</v>
      </c>
      <c r="AE9" s="3">
        <v>990000</v>
      </c>
      <c r="AG9" s="3">
        <v>24669784033</v>
      </c>
      <c r="AI9" s="3">
        <v>29793598931</v>
      </c>
      <c r="AK9" s="10">
        <v>8.9470906746440485E-3</v>
      </c>
    </row>
    <row r="10" spans="1:37" x14ac:dyDescent="0.5">
      <c r="A10" s="2" t="s">
        <v>31</v>
      </c>
      <c r="C10" s="2" t="s">
        <v>28</v>
      </c>
      <c r="E10" s="2" t="s">
        <v>28</v>
      </c>
      <c r="G10" s="2" t="s">
        <v>32</v>
      </c>
      <c r="I10" s="2" t="s">
        <v>33</v>
      </c>
      <c r="K10" s="3">
        <v>16</v>
      </c>
      <c r="M10" s="3">
        <v>16</v>
      </c>
      <c r="O10" s="3">
        <v>18500</v>
      </c>
      <c r="Q10" s="3">
        <v>17135873507</v>
      </c>
      <c r="S10" s="3">
        <v>18256190465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995000</v>
      </c>
      <c r="AG10" s="3">
        <v>17135873507</v>
      </c>
      <c r="AI10" s="3">
        <v>18404163640</v>
      </c>
      <c r="AK10" s="10">
        <v>5.5268153827074508E-3</v>
      </c>
    </row>
    <row r="11" spans="1:37" ht="22.5" thickBot="1" x14ac:dyDescent="0.55000000000000004">
      <c r="Q11" s="9">
        <f>SUM(Q9:Q10)</f>
        <v>41805657540</v>
      </c>
      <c r="S11" s="9">
        <f>SUM(S9:S10)</f>
        <v>47571316235</v>
      </c>
      <c r="W11" s="9">
        <f>SUM(W9:W10)</f>
        <v>0</v>
      </c>
      <c r="AA11" s="9">
        <f>SUM(AA9:AA10)</f>
        <v>0</v>
      </c>
      <c r="AG11" s="9">
        <f>SUM(AG9:AG10)</f>
        <v>41805657540</v>
      </c>
      <c r="AI11" s="9">
        <f>SUM(AI9:AI10)</f>
        <v>48197762571</v>
      </c>
      <c r="AK11" s="12">
        <f>SUM(AK9:AK10)</f>
        <v>1.44739060573515E-2</v>
      </c>
    </row>
    <row r="12" spans="1:37" ht="22.5" thickTop="1" x14ac:dyDescent="0.5"/>
    <row r="13" spans="1:37" x14ac:dyDescent="0.5">
      <c r="AI13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8" sqref="S18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2.71093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x14ac:dyDescent="0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22.5" x14ac:dyDescent="0.5">
      <c r="A6" s="4" t="s">
        <v>35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K6" s="5" t="s">
        <v>78</v>
      </c>
      <c r="M6" s="5" t="s">
        <v>5</v>
      </c>
      <c r="N6" s="5" t="s">
        <v>5</v>
      </c>
      <c r="O6" s="5" t="s">
        <v>5</v>
      </c>
      <c r="Q6" s="5" t="s">
        <v>6</v>
      </c>
      <c r="R6" s="5" t="s">
        <v>6</v>
      </c>
      <c r="S6" s="5" t="s">
        <v>6</v>
      </c>
    </row>
    <row r="7" spans="1:19" ht="22.5" x14ac:dyDescent="0.5">
      <c r="A7" s="5" t="s">
        <v>35</v>
      </c>
      <c r="C7" s="7" t="s">
        <v>37</v>
      </c>
      <c r="E7" s="7" t="s">
        <v>38</v>
      </c>
      <c r="G7" s="7" t="s">
        <v>39</v>
      </c>
      <c r="I7" s="7" t="s">
        <v>25</v>
      </c>
      <c r="K7" s="7" t="s">
        <v>40</v>
      </c>
      <c r="M7" s="7" t="s">
        <v>41</v>
      </c>
      <c r="O7" s="7" t="s">
        <v>42</v>
      </c>
      <c r="Q7" s="7" t="s">
        <v>40</v>
      </c>
      <c r="S7" s="7" t="s">
        <v>34</v>
      </c>
    </row>
    <row r="8" spans="1:19" x14ac:dyDescent="0.5">
      <c r="A8" s="2" t="s">
        <v>43</v>
      </c>
      <c r="C8" s="2" t="s">
        <v>44</v>
      </c>
      <c r="E8" s="2" t="s">
        <v>45</v>
      </c>
      <c r="G8" s="2" t="s">
        <v>46</v>
      </c>
      <c r="I8" s="2">
        <v>0</v>
      </c>
      <c r="K8" s="3">
        <v>7893625183</v>
      </c>
      <c r="M8" s="3">
        <v>805258020</v>
      </c>
      <c r="O8" s="3">
        <v>40000000</v>
      </c>
      <c r="Q8" s="3">
        <v>8658883203</v>
      </c>
      <c r="S8" s="10">
        <v>2.6002838172660132E-3</v>
      </c>
    </row>
    <row r="9" spans="1:19" x14ac:dyDescent="0.5">
      <c r="A9" s="2" t="s">
        <v>43</v>
      </c>
      <c r="C9" s="2" t="s">
        <v>47</v>
      </c>
      <c r="E9" s="2" t="s">
        <v>48</v>
      </c>
      <c r="G9" s="2" t="s">
        <v>49</v>
      </c>
      <c r="I9" s="2">
        <v>0</v>
      </c>
      <c r="K9" s="3">
        <v>500000</v>
      </c>
      <c r="M9" s="3">
        <v>0</v>
      </c>
      <c r="O9" s="3">
        <v>0</v>
      </c>
      <c r="Q9" s="3">
        <v>500000</v>
      </c>
      <c r="S9" s="10">
        <v>1.5015122368004143E-7</v>
      </c>
    </row>
    <row r="10" spans="1:19" ht="22.5" thickBot="1" x14ac:dyDescent="0.55000000000000004">
      <c r="K10" s="9">
        <f>SUM(K8:K9)</f>
        <v>7894125183</v>
      </c>
      <c r="M10" s="9">
        <f>SUM(M8:M9)</f>
        <v>805258020</v>
      </c>
      <c r="O10" s="9">
        <f>SUM(O8:O9)</f>
        <v>40000000</v>
      </c>
      <c r="Q10" s="9">
        <f>SUM(Q8:Q9)</f>
        <v>8659383203</v>
      </c>
      <c r="S10" s="12">
        <f>SUM(S8:S9)</f>
        <v>2.6004339684896935E-3</v>
      </c>
    </row>
    <row r="11" spans="1:19" ht="22.5" thickTop="1" x14ac:dyDescent="0.5"/>
    <row r="12" spans="1:19" x14ac:dyDescent="0.5">
      <c r="Q12" s="3"/>
      <c r="S12" s="3"/>
    </row>
    <row r="13" spans="1:19" x14ac:dyDescent="0.5">
      <c r="Q13" s="3"/>
    </row>
  </sheetData>
  <mergeCells count="17"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E23" sqref="E23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8.710937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 x14ac:dyDescent="0.5">
      <c r="A2" s="1" t="s">
        <v>0</v>
      </c>
      <c r="B2" s="1"/>
      <c r="C2" s="1"/>
      <c r="D2" s="1"/>
      <c r="E2" s="1"/>
      <c r="F2" s="1"/>
      <c r="G2" s="1"/>
    </row>
    <row r="3" spans="1:7" ht="22.5" x14ac:dyDescent="0.5">
      <c r="A3" s="1" t="s">
        <v>50</v>
      </c>
      <c r="B3" s="1"/>
      <c r="C3" s="1"/>
      <c r="D3" s="1"/>
      <c r="E3" s="1"/>
      <c r="F3" s="1"/>
      <c r="G3" s="1"/>
    </row>
    <row r="4" spans="1:7" ht="22.5" x14ac:dyDescent="0.5">
      <c r="A4" s="1" t="s">
        <v>2</v>
      </c>
      <c r="B4" s="1"/>
      <c r="C4" s="1"/>
      <c r="D4" s="1"/>
      <c r="E4" s="1"/>
      <c r="F4" s="1"/>
      <c r="G4" s="1"/>
    </row>
    <row r="6" spans="1:7" ht="22.5" x14ac:dyDescent="0.5">
      <c r="A6" s="5" t="s">
        <v>54</v>
      </c>
      <c r="C6" s="5" t="s">
        <v>40</v>
      </c>
      <c r="E6" s="5" t="s">
        <v>67</v>
      </c>
      <c r="G6" s="5" t="s">
        <v>13</v>
      </c>
    </row>
    <row r="7" spans="1:7" x14ac:dyDescent="0.5">
      <c r="A7" s="2" t="s">
        <v>75</v>
      </c>
      <c r="C7" s="3">
        <v>518127019837</v>
      </c>
      <c r="E7" s="10">
        <f>C7/$C$11</f>
        <v>0.99823646828026658</v>
      </c>
      <c r="G7" s="10">
        <v>0.1555948121004373</v>
      </c>
    </row>
    <row r="8" spans="1:7" x14ac:dyDescent="0.5">
      <c r="A8" s="2" t="s">
        <v>76</v>
      </c>
      <c r="C8" s="3">
        <v>862220806</v>
      </c>
      <c r="E8" s="10">
        <f t="shared" ref="E8:E10" si="0">C8/$C$11</f>
        <v>1.6611761581744504E-3</v>
      </c>
      <c r="G8" s="10">
        <v>2.5892701820658321E-4</v>
      </c>
    </row>
    <row r="9" spans="1:7" x14ac:dyDescent="0.5">
      <c r="A9" s="2" t="s">
        <v>77</v>
      </c>
      <c r="C9" s="3">
        <v>53126873</v>
      </c>
      <c r="E9" s="10">
        <f t="shared" si="0"/>
        <v>1.0235556155897488E-4</v>
      </c>
      <c r="G9" s="10">
        <v>1.5954129982488308E-5</v>
      </c>
    </row>
    <row r="10" spans="1:7" x14ac:dyDescent="0.5">
      <c r="A10" s="2" t="s">
        <v>74</v>
      </c>
      <c r="C10" s="2">
        <v>0</v>
      </c>
      <c r="E10" s="10">
        <f t="shared" si="0"/>
        <v>0</v>
      </c>
      <c r="G10" s="10">
        <v>0</v>
      </c>
    </row>
    <row r="11" spans="1:7" ht="22.5" thickBot="1" x14ac:dyDescent="0.55000000000000004">
      <c r="C11" s="9">
        <f>SUM(C7:C10)</f>
        <v>519042367516</v>
      </c>
      <c r="E11" s="15">
        <f>SUM(E7:E10)</f>
        <v>1</v>
      </c>
      <c r="G11" s="14">
        <f>SUM(G7:G10)</f>
        <v>0.15586969324862637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S17" sqref="S17"/>
    </sheetView>
  </sheetViews>
  <sheetFormatPr defaultRowHeight="21.75" x14ac:dyDescent="0.5"/>
  <cols>
    <col min="1" max="1" width="30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4.140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x14ac:dyDescent="0.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22.5" x14ac:dyDescent="0.5">
      <c r="A6" s="5" t="s">
        <v>51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I6" s="5" t="s">
        <v>52</v>
      </c>
      <c r="J6" s="5" t="s">
        <v>52</v>
      </c>
      <c r="K6" s="5" t="s">
        <v>52</v>
      </c>
      <c r="L6" s="5" t="s">
        <v>52</v>
      </c>
      <c r="M6" s="5" t="s">
        <v>52</v>
      </c>
      <c r="O6" s="5" t="s">
        <v>53</v>
      </c>
      <c r="P6" s="5" t="s">
        <v>53</v>
      </c>
      <c r="Q6" s="5" t="s">
        <v>53</v>
      </c>
      <c r="R6" s="5" t="s">
        <v>53</v>
      </c>
      <c r="S6" s="5" t="s">
        <v>53</v>
      </c>
    </row>
    <row r="7" spans="1:19" ht="22.5" x14ac:dyDescent="0.5">
      <c r="A7" s="7" t="s">
        <v>54</v>
      </c>
      <c r="C7" s="7" t="s">
        <v>55</v>
      </c>
      <c r="E7" s="7" t="s">
        <v>24</v>
      </c>
      <c r="G7" s="7" t="s">
        <v>25</v>
      </c>
      <c r="I7" s="7" t="s">
        <v>56</v>
      </c>
      <c r="K7" s="7" t="s">
        <v>57</v>
      </c>
      <c r="M7" s="7" t="s">
        <v>58</v>
      </c>
      <c r="O7" s="7" t="s">
        <v>56</v>
      </c>
      <c r="Q7" s="7" t="s">
        <v>57</v>
      </c>
      <c r="S7" s="7" t="s">
        <v>58</v>
      </c>
    </row>
    <row r="8" spans="1:19" x14ac:dyDescent="0.5">
      <c r="A8" s="2" t="s">
        <v>31</v>
      </c>
      <c r="C8" s="2" t="s">
        <v>59</v>
      </c>
      <c r="E8" s="2" t="s">
        <v>33</v>
      </c>
      <c r="G8" s="3">
        <v>16</v>
      </c>
      <c r="I8" s="3">
        <v>235774470</v>
      </c>
      <c r="K8" s="2" t="s">
        <v>59</v>
      </c>
      <c r="M8" s="3">
        <v>235774470</v>
      </c>
      <c r="O8" s="3">
        <v>235774470</v>
      </c>
      <c r="Q8" s="2" t="s">
        <v>59</v>
      </c>
      <c r="S8" s="3">
        <v>235774470</v>
      </c>
    </row>
    <row r="9" spans="1:19" x14ac:dyDescent="0.5">
      <c r="A9" s="2" t="s">
        <v>43</v>
      </c>
      <c r="C9" s="3">
        <v>9</v>
      </c>
      <c r="E9" s="2" t="s">
        <v>59</v>
      </c>
      <c r="G9" s="2">
        <v>10</v>
      </c>
      <c r="I9" s="3">
        <v>53126873</v>
      </c>
      <c r="K9" s="3">
        <v>0</v>
      </c>
      <c r="M9" s="3">
        <v>53126873</v>
      </c>
      <c r="O9" s="3">
        <v>53126873</v>
      </c>
      <c r="Q9" s="3">
        <v>0</v>
      </c>
      <c r="S9" s="3">
        <v>53126873</v>
      </c>
    </row>
    <row r="10" spans="1:19" ht="22.5" thickBot="1" x14ac:dyDescent="0.55000000000000004">
      <c r="I10" s="9">
        <f>SUM(I8:I9)</f>
        <v>288901343</v>
      </c>
      <c r="K10" s="9">
        <f>SUM(K8:K9)</f>
        <v>0</v>
      </c>
      <c r="M10" s="9">
        <f>SUM(M8:M9)</f>
        <v>288901343</v>
      </c>
      <c r="O10" s="9">
        <f>SUM(O8:O9)</f>
        <v>288901343</v>
      </c>
      <c r="Q10" s="9">
        <f>SUM(Q8:Q9)</f>
        <v>0</v>
      </c>
      <c r="S10" s="9">
        <f>SUM(S8:S9)</f>
        <v>288901343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5"/>
  <sheetViews>
    <sheetView rightToLeft="1" workbookViewId="0">
      <selection activeCell="I21" sqref="I21"/>
    </sheetView>
  </sheetViews>
  <sheetFormatPr defaultRowHeight="21.75" x14ac:dyDescent="0.5"/>
  <cols>
    <col min="1" max="1" width="30.855468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x14ac:dyDescent="0.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7" ht="22.5" x14ac:dyDescent="0.5">
      <c r="A6" s="4" t="s">
        <v>3</v>
      </c>
      <c r="C6" s="5" t="s">
        <v>52</v>
      </c>
      <c r="D6" s="5" t="s">
        <v>52</v>
      </c>
      <c r="E6" s="5" t="s">
        <v>52</v>
      </c>
      <c r="F6" s="5" t="s">
        <v>52</v>
      </c>
      <c r="G6" s="5" t="s">
        <v>52</v>
      </c>
      <c r="H6" s="5" t="s">
        <v>52</v>
      </c>
      <c r="I6" s="5" t="s">
        <v>52</v>
      </c>
      <c r="K6" s="5" t="s">
        <v>53</v>
      </c>
      <c r="L6" s="5" t="s">
        <v>53</v>
      </c>
      <c r="M6" s="5" t="s">
        <v>53</v>
      </c>
      <c r="N6" s="5" t="s">
        <v>53</v>
      </c>
      <c r="O6" s="5" t="s">
        <v>53</v>
      </c>
      <c r="P6" s="5" t="s">
        <v>53</v>
      </c>
      <c r="Q6" s="5" t="s">
        <v>53</v>
      </c>
    </row>
    <row r="7" spans="1:17" ht="22.5" x14ac:dyDescent="0.5">
      <c r="A7" s="5" t="s">
        <v>3</v>
      </c>
      <c r="C7" s="7" t="s">
        <v>7</v>
      </c>
      <c r="E7" s="7" t="s">
        <v>60</v>
      </c>
      <c r="G7" s="7" t="s">
        <v>61</v>
      </c>
      <c r="I7" s="7" t="s">
        <v>62</v>
      </c>
      <c r="K7" s="7" t="s">
        <v>7</v>
      </c>
      <c r="M7" s="7" t="s">
        <v>60</v>
      </c>
      <c r="O7" s="7" t="s">
        <v>61</v>
      </c>
      <c r="Q7" s="7" t="s">
        <v>62</v>
      </c>
    </row>
    <row r="8" spans="1:17" x14ac:dyDescent="0.5">
      <c r="A8" s="2" t="s">
        <v>16</v>
      </c>
      <c r="C8" s="3">
        <v>854800</v>
      </c>
      <c r="E8" s="3">
        <v>1101313635000</v>
      </c>
      <c r="G8" s="3">
        <v>921859273700</v>
      </c>
      <c r="I8" s="3">
        <v>179454361300</v>
      </c>
      <c r="K8" s="3">
        <v>854800</v>
      </c>
      <c r="M8" s="3">
        <v>1101313635000</v>
      </c>
      <c r="O8" s="3">
        <v>921859273700</v>
      </c>
      <c r="Q8" s="3">
        <v>179454361300</v>
      </c>
    </row>
    <row r="9" spans="1:17" x14ac:dyDescent="0.5">
      <c r="A9" s="2" t="s">
        <v>17</v>
      </c>
      <c r="C9" s="3">
        <v>1404500</v>
      </c>
      <c r="E9" s="3">
        <v>1809543049238</v>
      </c>
      <c r="G9" s="3">
        <v>1530113564250</v>
      </c>
      <c r="I9" s="3">
        <v>279429484988</v>
      </c>
      <c r="K9" s="3">
        <v>1404500</v>
      </c>
      <c r="M9" s="3">
        <v>1809543049238</v>
      </c>
      <c r="O9" s="3">
        <v>1530113564250</v>
      </c>
      <c r="Q9" s="3">
        <v>279429484988</v>
      </c>
    </row>
    <row r="10" spans="1:17" x14ac:dyDescent="0.5">
      <c r="A10" s="2" t="s">
        <v>15</v>
      </c>
      <c r="C10" s="3">
        <v>279800</v>
      </c>
      <c r="E10" s="3">
        <v>361608344049</v>
      </c>
      <c r="G10" s="3">
        <v>302365170500</v>
      </c>
      <c r="I10" s="3">
        <v>59243173549</v>
      </c>
      <c r="K10" s="3">
        <v>279800</v>
      </c>
      <c r="M10" s="3">
        <v>361608344049</v>
      </c>
      <c r="O10" s="3">
        <v>302365170500</v>
      </c>
      <c r="Q10" s="3">
        <v>59243173549</v>
      </c>
    </row>
    <row r="11" spans="1:17" x14ac:dyDescent="0.5">
      <c r="A11" s="2" t="s">
        <v>63</v>
      </c>
      <c r="C11" s="3">
        <v>18500</v>
      </c>
      <c r="E11" s="3">
        <v>18404163640</v>
      </c>
      <c r="G11" s="3">
        <v>18256190465</v>
      </c>
      <c r="I11" s="3">
        <v>147973175</v>
      </c>
      <c r="K11" s="3">
        <v>18500</v>
      </c>
      <c r="M11" s="3">
        <v>18404163640</v>
      </c>
      <c r="O11" s="3">
        <v>18256190465</v>
      </c>
      <c r="Q11" s="3">
        <v>147973175</v>
      </c>
    </row>
    <row r="12" spans="1:17" x14ac:dyDescent="0.5">
      <c r="A12" s="2" t="s">
        <v>27</v>
      </c>
      <c r="C12" s="3">
        <v>30100</v>
      </c>
      <c r="E12" s="3">
        <v>29793598931</v>
      </c>
      <c r="G12" s="3">
        <v>29315125770</v>
      </c>
      <c r="I12" s="3">
        <v>478473161</v>
      </c>
      <c r="K12" s="3">
        <v>30100</v>
      </c>
      <c r="M12" s="3">
        <v>29793598931</v>
      </c>
      <c r="O12" s="3">
        <v>29315125770</v>
      </c>
      <c r="Q12" s="3">
        <v>478473161</v>
      </c>
    </row>
    <row r="13" spans="1:17" ht="22.5" thickBot="1" x14ac:dyDescent="0.55000000000000004">
      <c r="E13" s="9">
        <f>SUM(E8:E12)</f>
        <v>3320662790858</v>
      </c>
      <c r="G13" s="9">
        <f>SUM(G8:G12)</f>
        <v>2801909324685</v>
      </c>
      <c r="I13" s="9">
        <f>SUM(I8:I12)</f>
        <v>518753466173</v>
      </c>
      <c r="M13" s="9">
        <f>SUM(M8:M12)</f>
        <v>3320662790858</v>
      </c>
      <c r="O13" s="9">
        <f>SUM(O8:O12)</f>
        <v>2801909324685</v>
      </c>
      <c r="Q13" s="9">
        <f>SUM(Q8:Q12)</f>
        <v>518753466173</v>
      </c>
    </row>
    <row r="14" spans="1:17" ht="22.5" thickTop="1" x14ac:dyDescent="0.5"/>
    <row r="15" spans="1:17" x14ac:dyDescent="0.5">
      <c r="I1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"/>
  <sheetViews>
    <sheetView rightToLeft="1" workbookViewId="0">
      <selection activeCell="Q20" sqref="Q20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5.8554687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2.5" x14ac:dyDescent="0.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1:21" ht="22.5" x14ac:dyDescent="0.5">
      <c r="A6" s="4" t="s">
        <v>3</v>
      </c>
      <c r="C6" s="5" t="s">
        <v>52</v>
      </c>
      <c r="D6" s="5" t="s">
        <v>52</v>
      </c>
      <c r="E6" s="5" t="s">
        <v>52</v>
      </c>
      <c r="F6" s="5" t="s">
        <v>52</v>
      </c>
      <c r="G6" s="5" t="s">
        <v>52</v>
      </c>
      <c r="H6" s="5" t="s">
        <v>52</v>
      </c>
      <c r="I6" s="5" t="s">
        <v>52</v>
      </c>
      <c r="J6" s="5" t="s">
        <v>52</v>
      </c>
      <c r="K6" s="5" t="s">
        <v>52</v>
      </c>
      <c r="M6" s="5" t="s">
        <v>53</v>
      </c>
      <c r="N6" s="5" t="s">
        <v>53</v>
      </c>
      <c r="O6" s="5" t="s">
        <v>53</v>
      </c>
      <c r="P6" s="5" t="s">
        <v>53</v>
      </c>
      <c r="Q6" s="5" t="s">
        <v>53</v>
      </c>
      <c r="R6" s="5" t="s">
        <v>53</v>
      </c>
      <c r="S6" s="5" t="s">
        <v>53</v>
      </c>
      <c r="T6" s="5" t="s">
        <v>53</v>
      </c>
      <c r="U6" s="5" t="s">
        <v>53</v>
      </c>
    </row>
    <row r="7" spans="1:21" ht="22.5" x14ac:dyDescent="0.5">
      <c r="A7" s="5" t="s">
        <v>3</v>
      </c>
      <c r="C7" s="7" t="s">
        <v>64</v>
      </c>
      <c r="E7" s="7" t="s">
        <v>65</v>
      </c>
      <c r="G7" s="7" t="s">
        <v>66</v>
      </c>
      <c r="I7" s="7" t="s">
        <v>40</v>
      </c>
      <c r="K7" s="7" t="s">
        <v>67</v>
      </c>
      <c r="M7" s="7" t="s">
        <v>64</v>
      </c>
      <c r="O7" s="7" t="s">
        <v>65</v>
      </c>
      <c r="Q7" s="7" t="s">
        <v>66</v>
      </c>
      <c r="S7" s="7" t="s">
        <v>40</v>
      </c>
      <c r="U7" s="7" t="s">
        <v>67</v>
      </c>
    </row>
    <row r="8" spans="1:21" x14ac:dyDescent="0.5">
      <c r="A8" s="2" t="s">
        <v>16</v>
      </c>
      <c r="C8" s="3">
        <v>0</v>
      </c>
      <c r="E8" s="3">
        <v>179454361300</v>
      </c>
      <c r="G8" s="3">
        <v>0</v>
      </c>
      <c r="I8" s="3">
        <v>179454361300</v>
      </c>
      <c r="K8" s="10">
        <f>I8/$I$11</f>
        <v>0.34635206123096107</v>
      </c>
      <c r="M8" s="3">
        <v>0</v>
      </c>
      <c r="O8" s="3">
        <v>179454361300</v>
      </c>
      <c r="Q8" s="3">
        <v>0</v>
      </c>
      <c r="S8" s="3">
        <v>179454361300</v>
      </c>
      <c r="U8" s="10">
        <f>S8/$S$11</f>
        <v>0.34635206123096107</v>
      </c>
    </row>
    <row r="9" spans="1:21" x14ac:dyDescent="0.5">
      <c r="A9" s="2" t="s">
        <v>17</v>
      </c>
      <c r="C9" s="3">
        <v>0</v>
      </c>
      <c r="E9" s="3">
        <v>279429484988</v>
      </c>
      <c r="G9" s="3">
        <v>0</v>
      </c>
      <c r="I9" s="3">
        <v>279429484988</v>
      </c>
      <c r="K9" s="10">
        <f t="shared" ref="K9:K10" si="0">I9/$I$11</f>
        <v>0.53930691565922784</v>
      </c>
      <c r="M9" s="3">
        <v>0</v>
      </c>
      <c r="O9" s="3">
        <v>279429484988</v>
      </c>
      <c r="Q9" s="3">
        <v>0</v>
      </c>
      <c r="S9" s="3">
        <v>279429484988</v>
      </c>
      <c r="U9" s="10">
        <f t="shared" ref="U9:U10" si="1">S9/$S$11</f>
        <v>0.53930691565922784</v>
      </c>
    </row>
    <row r="10" spans="1:21" x14ac:dyDescent="0.5">
      <c r="A10" s="2" t="s">
        <v>15</v>
      </c>
      <c r="C10" s="3">
        <v>0</v>
      </c>
      <c r="E10" s="3">
        <v>59243173549</v>
      </c>
      <c r="G10" s="3">
        <v>0</v>
      </c>
      <c r="I10" s="3">
        <v>59243173549</v>
      </c>
      <c r="K10" s="10">
        <f t="shared" si="0"/>
        <v>0.11434102310981116</v>
      </c>
      <c r="M10" s="3">
        <v>0</v>
      </c>
      <c r="O10" s="3">
        <v>59243173549</v>
      </c>
      <c r="Q10" s="3">
        <v>0</v>
      </c>
      <c r="S10" s="3">
        <v>59243173549</v>
      </c>
      <c r="U10" s="10">
        <f t="shared" si="1"/>
        <v>0.11434102310981116</v>
      </c>
    </row>
    <row r="11" spans="1:21" ht="22.5" thickBot="1" x14ac:dyDescent="0.55000000000000004">
      <c r="C11" s="9">
        <f>SUM(C8:C10)</f>
        <v>0</v>
      </c>
      <c r="E11" s="9">
        <f>SUM(E8:E10)</f>
        <v>518127019837</v>
      </c>
      <c r="G11" s="9">
        <f>SUM(G8:G10)</f>
        <v>0</v>
      </c>
      <c r="I11" s="9">
        <f>SUM(I8:I10)</f>
        <v>518127019837</v>
      </c>
      <c r="K11" s="13">
        <f>SUM(K8:K10)</f>
        <v>1</v>
      </c>
      <c r="M11" s="9">
        <f>SUM(M8:M10)</f>
        <v>0</v>
      </c>
      <c r="O11" s="9">
        <f>SUM(O8:O10)</f>
        <v>518127019837</v>
      </c>
      <c r="Q11" s="9">
        <f>SUM(Q8:Q10)</f>
        <v>0</v>
      </c>
      <c r="S11" s="9">
        <f>SUM(S8:S10)</f>
        <v>518127019837</v>
      </c>
      <c r="U11" s="11">
        <f>SUM(U8:U10)</f>
        <v>1</v>
      </c>
    </row>
    <row r="12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V7" sqref="V7"/>
    </sheetView>
  </sheetViews>
  <sheetFormatPr defaultRowHeight="21.75" x14ac:dyDescent="0.5"/>
  <cols>
    <col min="1" max="1" width="30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x14ac:dyDescent="0.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7" ht="22.5" x14ac:dyDescent="0.5">
      <c r="A6" s="4" t="s">
        <v>54</v>
      </c>
      <c r="C6" s="5" t="s">
        <v>52</v>
      </c>
      <c r="D6" s="5" t="s">
        <v>52</v>
      </c>
      <c r="E6" s="5" t="s">
        <v>52</v>
      </c>
      <c r="F6" s="5" t="s">
        <v>52</v>
      </c>
      <c r="G6" s="5" t="s">
        <v>52</v>
      </c>
      <c r="H6" s="5" t="s">
        <v>52</v>
      </c>
      <c r="I6" s="5" t="s">
        <v>52</v>
      </c>
      <c r="K6" s="5" t="s">
        <v>53</v>
      </c>
      <c r="L6" s="5" t="s">
        <v>53</v>
      </c>
      <c r="M6" s="5" t="s">
        <v>53</v>
      </c>
      <c r="N6" s="5" t="s">
        <v>53</v>
      </c>
      <c r="O6" s="5" t="s">
        <v>53</v>
      </c>
      <c r="P6" s="5" t="s">
        <v>53</v>
      </c>
      <c r="Q6" s="5" t="s">
        <v>53</v>
      </c>
    </row>
    <row r="7" spans="1:17" ht="22.5" x14ac:dyDescent="0.5">
      <c r="A7" s="5" t="s">
        <v>54</v>
      </c>
      <c r="C7" s="7" t="s">
        <v>68</v>
      </c>
      <c r="E7" s="7" t="s">
        <v>65</v>
      </c>
      <c r="G7" s="7" t="s">
        <v>66</v>
      </c>
      <c r="I7" s="7" t="s">
        <v>69</v>
      </c>
      <c r="K7" s="7" t="s">
        <v>68</v>
      </c>
      <c r="M7" s="7" t="s">
        <v>65</v>
      </c>
      <c r="O7" s="7" t="s">
        <v>66</v>
      </c>
      <c r="Q7" s="7" t="s">
        <v>69</v>
      </c>
    </row>
    <row r="8" spans="1:17" x14ac:dyDescent="0.5">
      <c r="A8" s="2" t="s">
        <v>31</v>
      </c>
      <c r="C8" s="3">
        <v>235774470</v>
      </c>
      <c r="E8" s="3">
        <v>147973175</v>
      </c>
      <c r="G8" s="3">
        <v>0</v>
      </c>
      <c r="I8" s="3">
        <v>383747645</v>
      </c>
      <c r="K8" s="3">
        <v>235774470</v>
      </c>
      <c r="M8" s="3">
        <v>147973175</v>
      </c>
      <c r="O8" s="3">
        <v>0</v>
      </c>
      <c r="Q8" s="3">
        <v>383747645</v>
      </c>
    </row>
    <row r="9" spans="1:17" x14ac:dyDescent="0.5">
      <c r="A9" s="2" t="s">
        <v>27</v>
      </c>
      <c r="C9" s="3">
        <v>0</v>
      </c>
      <c r="E9" s="3">
        <v>478473161</v>
      </c>
      <c r="G9" s="3">
        <v>0</v>
      </c>
      <c r="I9" s="3">
        <v>478473161</v>
      </c>
      <c r="K9" s="3">
        <v>0</v>
      </c>
      <c r="M9" s="3">
        <v>478473161</v>
      </c>
      <c r="O9" s="3">
        <v>0</v>
      </c>
      <c r="Q9" s="3">
        <v>478473161</v>
      </c>
    </row>
    <row r="10" spans="1:17" ht="22.5" thickBot="1" x14ac:dyDescent="0.55000000000000004">
      <c r="C10" s="9">
        <f>SUM(C8:C9)</f>
        <v>235774470</v>
      </c>
      <c r="E10" s="9">
        <f>SUM(E8:E9)</f>
        <v>626446336</v>
      </c>
      <c r="G10" s="9">
        <f>SUM(G8:G9)</f>
        <v>0</v>
      </c>
      <c r="I10" s="9">
        <f>SUM(I8:I9)</f>
        <v>862220806</v>
      </c>
      <c r="K10" s="9">
        <f>SUM(K8:K9)</f>
        <v>235774470</v>
      </c>
      <c r="M10" s="9">
        <f>SUM(M8:M9)</f>
        <v>626446336</v>
      </c>
      <c r="O10" s="9">
        <f>SUM(O8:O9)</f>
        <v>0</v>
      </c>
      <c r="Q10" s="9">
        <f>SUM(Q8:Q9)</f>
        <v>862220806</v>
      </c>
    </row>
    <row r="1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0" sqref="I10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x14ac:dyDescent="0.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ht="22.5" x14ac:dyDescent="0.5">
      <c r="A6" s="5" t="s">
        <v>70</v>
      </c>
      <c r="B6" s="5" t="s">
        <v>70</v>
      </c>
      <c r="C6" s="5" t="s">
        <v>70</v>
      </c>
      <c r="E6" s="5" t="s">
        <v>52</v>
      </c>
      <c r="F6" s="5" t="s">
        <v>52</v>
      </c>
      <c r="G6" s="5" t="s">
        <v>52</v>
      </c>
      <c r="I6" s="5" t="s">
        <v>53</v>
      </c>
      <c r="J6" s="5" t="s">
        <v>53</v>
      </c>
      <c r="K6" s="5" t="s">
        <v>53</v>
      </c>
    </row>
    <row r="7" spans="1:11" ht="22.5" x14ac:dyDescent="0.5">
      <c r="A7" s="7" t="s">
        <v>71</v>
      </c>
      <c r="C7" s="7" t="s">
        <v>37</v>
      </c>
      <c r="E7" s="7" t="s">
        <v>72</v>
      </c>
      <c r="G7" s="7" t="s">
        <v>73</v>
      </c>
      <c r="I7" s="7" t="s">
        <v>72</v>
      </c>
      <c r="K7" s="7" t="s">
        <v>73</v>
      </c>
    </row>
    <row r="8" spans="1:11" x14ac:dyDescent="0.5">
      <c r="A8" s="2" t="s">
        <v>43</v>
      </c>
      <c r="C8" s="2" t="s">
        <v>44</v>
      </c>
      <c r="E8" s="3">
        <v>53126873</v>
      </c>
      <c r="G8" s="2">
        <v>100</v>
      </c>
      <c r="I8" s="3">
        <v>53126873</v>
      </c>
      <c r="K8" s="2">
        <v>100</v>
      </c>
    </row>
    <row r="9" spans="1:11" ht="22.5" thickBot="1" x14ac:dyDescent="0.55000000000000004">
      <c r="E9" s="9">
        <f>SUM(E8)</f>
        <v>53126873</v>
      </c>
      <c r="G9" s="8">
        <v>100</v>
      </c>
      <c r="I9" s="9">
        <f>SUM(I8)</f>
        <v>53126873</v>
      </c>
      <c r="K9" s="8">
        <v>100</v>
      </c>
    </row>
    <row r="10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Abbas Akrami</cp:lastModifiedBy>
  <dcterms:created xsi:type="dcterms:W3CDTF">2020-09-26T10:08:09Z</dcterms:created>
  <dcterms:modified xsi:type="dcterms:W3CDTF">2020-09-26T10:08:09Z</dcterms:modified>
</cp:coreProperties>
</file>