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تیر99\کدال\"/>
    </mc:Choice>
  </mc:AlternateContent>
  <xr:revisionPtr revIDLastSave="0" documentId="13_ncr:1_{6A9E9A96-3A96-45CB-B5E5-3F7087F7D779}" xr6:coauthVersionLast="45" xr6:coauthVersionMax="45" xr10:uidLastSave="{00000000-0000-0000-0000-000000000000}"/>
  <bookViews>
    <workbookView xWindow="28680" yWindow="-120" windowWidth="29040" windowHeight="15840" tabRatio="88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Q15" i="12"/>
  <c r="O15" i="12"/>
  <c r="M15" i="12"/>
  <c r="K15" i="12"/>
  <c r="I15" i="12"/>
  <c r="G15" i="12"/>
  <c r="E15" i="12"/>
  <c r="C15" i="12"/>
  <c r="U16" i="11"/>
  <c r="U9" i="11"/>
  <c r="U10" i="11"/>
  <c r="U11" i="11"/>
  <c r="U12" i="11"/>
  <c r="U13" i="11"/>
  <c r="U14" i="11"/>
  <c r="U15" i="11"/>
  <c r="U8" i="11"/>
  <c r="K16" i="11"/>
  <c r="K9" i="11"/>
  <c r="K10" i="11"/>
  <c r="K11" i="11"/>
  <c r="K12" i="11"/>
  <c r="K13" i="11"/>
  <c r="K14" i="11"/>
  <c r="K15" i="11"/>
  <c r="K8" i="11"/>
  <c r="S16" i="11"/>
  <c r="Q16" i="11"/>
  <c r="O16" i="11"/>
  <c r="M16" i="11"/>
  <c r="I16" i="11"/>
  <c r="G16" i="11"/>
  <c r="E16" i="11"/>
  <c r="C16" i="11"/>
  <c r="Q18" i="10"/>
  <c r="O18" i="10"/>
  <c r="M18" i="10"/>
  <c r="I18" i="10"/>
  <c r="G18" i="10"/>
  <c r="E18" i="10"/>
  <c r="Q13" i="9"/>
  <c r="O13" i="9"/>
  <c r="M13" i="9"/>
  <c r="I13" i="9"/>
  <c r="G13" i="9"/>
  <c r="E13" i="9"/>
  <c r="S10" i="7"/>
  <c r="Q10" i="7"/>
  <c r="O10" i="7"/>
  <c r="M10" i="7"/>
  <c r="K10" i="7"/>
  <c r="I10" i="7"/>
  <c r="S10" i="6"/>
  <c r="Q10" i="6"/>
  <c r="O10" i="6"/>
  <c r="M10" i="6"/>
  <c r="K10" i="6"/>
  <c r="AK11" i="3"/>
  <c r="AI11" i="3"/>
  <c r="AG11" i="3"/>
  <c r="AA11" i="3"/>
  <c r="W11" i="3"/>
  <c r="S11" i="3"/>
  <c r="Q11" i="3"/>
  <c r="Y12" i="1"/>
  <c r="W12" i="1"/>
  <c r="U12" i="1"/>
  <c r="O12" i="1"/>
  <c r="K12" i="1"/>
  <c r="G12" i="1"/>
  <c r="E12" i="1"/>
</calcChain>
</file>

<file path=xl/sharedStrings.xml><?xml version="1.0" encoding="utf-8"?>
<sst xmlns="http://schemas.openxmlformats.org/spreadsheetml/2006/main" count="403" uniqueCount="90">
  <si>
    <t>صندوق سرمایه‌گذاری در اوراق بهادار مبتنی بر سکه طلای مفید</t>
  </si>
  <si>
    <t>صورت وضعیت پورتفوی</t>
  </si>
  <si>
    <t>برای ماه منتهی به 1399/04/31</t>
  </si>
  <si>
    <t>نام شرکت</t>
  </si>
  <si>
    <t>1399/03/31</t>
  </si>
  <si>
    <t>تغییرات طی دوره</t>
  </si>
  <si>
    <t>1399/04/31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</si>
  <si>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</si>
  <si>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</si>
  <si>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</si>
  <si>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</si>
  <si>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</si>
  <si>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</si>
  <si>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</si>
  <si>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</si>
  <si>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سكه تمام بهارتحويلي1روزه سامان</t>
  </si>
  <si>
    <t>سکه تمام بهارتحویل1روزه صادرات</t>
  </si>
  <si>
    <t>سکه تمام بهارتحویلی 1روزه رفاه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</si>
  <si>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</si>
  <si>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</si>
  <si>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</si>
  <si>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</si>
  <si>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</si>
  <si>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</si>
  <si>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</si>
  <si>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</si>
  <si>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</si>
  <si>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اسنادخزانه-م3بودجه97-990721</t>
  </si>
  <si>
    <t>بله</t>
  </si>
  <si>
    <t>1397/07/25</t>
  </si>
  <si>
    <t>1399/07/21</t>
  </si>
  <si>
    <t>صكوك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</si>
  <si>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</si>
  <si>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</si>
  <si>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</si>
  <si>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</si>
  <si>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</si>
  <si>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</si>
  <si>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</si>
  <si>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</si>
  <si>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</si>
  <si>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</si>
  <si>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</si>
  <si>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</si>
  <si>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</si>
  <si>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</si>
  <si>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</si>
  <si>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8568490232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</si>
  <si>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</si>
  <si>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</si>
  <si>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</si>
  <si>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</si>
  <si>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</si>
  <si>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</si>
  <si>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</si>
  <si>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</si>
  <si>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</si>
  <si>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</si>
  <si>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</si>
  <si>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</si>
  <si>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</si>
  <si>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</si>
  <si>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</si>
  <si>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</si>
  <si>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</si>
  <si>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سکه تمام بهارتحویل1روزه سامان</t>
  </si>
  <si>
    <t>سکه تمام بهارتحویلی 1روزه ملت</t>
  </si>
  <si>
    <t>اسنادخزانه-م12بودجه96-981114</t>
  </si>
  <si>
    <t>اسنادخزانه-م6بودجه97-990423</t>
  </si>
  <si>
    <t>اسنادخزانه-م7بودجه97-980627</t>
  </si>
  <si>
    <t>اسنادخزانه-م8بودجه97-980723</t>
  </si>
  <si>
    <t>اسنادخزانه-م19بودجه97-980827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</si>
  <si>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</si>
  <si>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</si>
  <si>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</si>
  <si>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</si>
  <si>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</si>
  <si>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</si>
  <si>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</si>
  <si>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</si>
  <si>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</si>
  <si>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</si>
  <si>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</si>
  <si>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</si>
  <si>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</si>
  <si>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</si>
  <si>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</si>
  <si>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1399/04/01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</si>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</sst>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3" fontId="2" fillId="0" borderId="3" xfId="0" applyNumberFormat="1" applyFont="1" applyBorder="1"/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539750</xdr:colOff>
      <xdr:row>38</xdr:row>
      <xdr:rowOff>115326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EC0287-C405-480F-8A49-8DD2409DC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075750" y="0"/>
          <a:ext cx="6572250" cy="7354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093B6-27F6-4BE9-A732-87C2E9979E5E}">
  <dimension ref="A1"/>
  <sheetViews>
    <sheetView rightToLeft="1" tabSelected="1" view="pageBreakPreview" zoomScaleNormal="100" zoomScaleSheetLayoutView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6"/>
  <sheetViews>
    <sheetView rightToLeft="1" workbookViewId="0">
      <selection activeCell="M21" sqref="M21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855468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2.5" x14ac:dyDescent="0.5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2.5" x14ac:dyDescent="0.5">
      <c r="A6" s="17" t="s">
        <v>54</v>
      </c>
      <c r="C6" s="18" t="s">
        <v>52</v>
      </c>
      <c r="D6" s="18" t="s">
        <v>52</v>
      </c>
      <c r="E6" s="18" t="s">
        <v>52</v>
      </c>
      <c r="F6" s="18" t="s">
        <v>52</v>
      </c>
      <c r="G6" s="18" t="s">
        <v>52</v>
      </c>
      <c r="H6" s="18" t="s">
        <v>52</v>
      </c>
      <c r="I6" s="18" t="s">
        <v>52</v>
      </c>
      <c r="K6" s="18" t="s">
        <v>53</v>
      </c>
      <c r="L6" s="18" t="s">
        <v>53</v>
      </c>
      <c r="M6" s="18" t="s">
        <v>53</v>
      </c>
      <c r="N6" s="18" t="s">
        <v>53</v>
      </c>
      <c r="O6" s="18" t="s">
        <v>53</v>
      </c>
      <c r="P6" s="18" t="s">
        <v>53</v>
      </c>
      <c r="Q6" s="18" t="s">
        <v>53</v>
      </c>
    </row>
    <row r="7" spans="1:17" ht="22.5" x14ac:dyDescent="0.5">
      <c r="A7" s="18" t="s">
        <v>54</v>
      </c>
      <c r="C7" s="21" t="s">
        <v>76</v>
      </c>
      <c r="E7" s="21" t="s">
        <v>73</v>
      </c>
      <c r="G7" s="21" t="s">
        <v>74</v>
      </c>
      <c r="I7" s="21" t="s">
        <v>77</v>
      </c>
      <c r="K7" s="21" t="s">
        <v>76</v>
      </c>
      <c r="M7" s="21" t="s">
        <v>73</v>
      </c>
      <c r="O7" s="21" t="s">
        <v>74</v>
      </c>
      <c r="Q7" s="21" t="s">
        <v>77</v>
      </c>
    </row>
    <row r="8" spans="1:17" x14ac:dyDescent="0.5">
      <c r="A8" s="1" t="s">
        <v>67</v>
      </c>
      <c r="C8" s="8">
        <v>0</v>
      </c>
      <c r="D8" s="6"/>
      <c r="E8" s="8">
        <v>0</v>
      </c>
      <c r="F8" s="6"/>
      <c r="G8" s="8">
        <v>0</v>
      </c>
      <c r="H8" s="6"/>
      <c r="I8" s="8">
        <v>0</v>
      </c>
      <c r="J8" s="6"/>
      <c r="K8" s="8">
        <v>0</v>
      </c>
      <c r="L8" s="6"/>
      <c r="M8" s="8">
        <v>0</v>
      </c>
      <c r="N8" s="6"/>
      <c r="O8" s="8">
        <v>245543881</v>
      </c>
      <c r="P8" s="6"/>
      <c r="Q8" s="8">
        <v>245543881</v>
      </c>
    </row>
    <row r="9" spans="1:17" x14ac:dyDescent="0.5">
      <c r="A9" s="1" t="s">
        <v>68</v>
      </c>
      <c r="C9" s="8">
        <v>0</v>
      </c>
      <c r="D9" s="6"/>
      <c r="E9" s="8">
        <v>0</v>
      </c>
      <c r="F9" s="6"/>
      <c r="G9" s="8">
        <v>0</v>
      </c>
      <c r="H9" s="6"/>
      <c r="I9" s="8">
        <v>0</v>
      </c>
      <c r="J9" s="6"/>
      <c r="K9" s="8">
        <v>0</v>
      </c>
      <c r="L9" s="6"/>
      <c r="M9" s="8">
        <v>0</v>
      </c>
      <c r="N9" s="6"/>
      <c r="O9" s="8">
        <v>7703671</v>
      </c>
      <c r="P9" s="6"/>
      <c r="Q9" s="8">
        <v>7703671</v>
      </c>
    </row>
    <row r="10" spans="1:17" x14ac:dyDescent="0.5">
      <c r="A10" s="1" t="s">
        <v>69</v>
      </c>
      <c r="C10" s="8">
        <v>0</v>
      </c>
      <c r="D10" s="6"/>
      <c r="E10" s="8">
        <v>0</v>
      </c>
      <c r="F10" s="6"/>
      <c r="G10" s="8">
        <v>0</v>
      </c>
      <c r="H10" s="6"/>
      <c r="I10" s="8">
        <v>0</v>
      </c>
      <c r="J10" s="6"/>
      <c r="K10" s="8">
        <v>0</v>
      </c>
      <c r="L10" s="6"/>
      <c r="M10" s="8">
        <v>0</v>
      </c>
      <c r="N10" s="6"/>
      <c r="O10" s="8">
        <v>473478707</v>
      </c>
      <c r="P10" s="6"/>
      <c r="Q10" s="8">
        <v>473478707</v>
      </c>
    </row>
    <row r="11" spans="1:17" x14ac:dyDescent="0.5">
      <c r="A11" s="1" t="s">
        <v>70</v>
      </c>
      <c r="C11" s="8">
        <v>0</v>
      </c>
      <c r="D11" s="6"/>
      <c r="E11" s="8">
        <v>0</v>
      </c>
      <c r="F11" s="6"/>
      <c r="G11" s="8">
        <v>0</v>
      </c>
      <c r="H11" s="6"/>
      <c r="I11" s="8">
        <v>0</v>
      </c>
      <c r="J11" s="6"/>
      <c r="K11" s="8">
        <v>0</v>
      </c>
      <c r="L11" s="6"/>
      <c r="M11" s="8">
        <v>0</v>
      </c>
      <c r="N11" s="6"/>
      <c r="O11" s="8">
        <v>23622645</v>
      </c>
      <c r="P11" s="6"/>
      <c r="Q11" s="8">
        <v>23622645</v>
      </c>
    </row>
    <row r="12" spans="1:17" x14ac:dyDescent="0.5">
      <c r="A12" s="1" t="s">
        <v>71</v>
      </c>
      <c r="C12" s="8">
        <v>0</v>
      </c>
      <c r="D12" s="6"/>
      <c r="E12" s="8">
        <v>0</v>
      </c>
      <c r="F12" s="6"/>
      <c r="G12" s="8">
        <v>0</v>
      </c>
      <c r="H12" s="6"/>
      <c r="I12" s="8">
        <v>0</v>
      </c>
      <c r="J12" s="6"/>
      <c r="K12" s="8">
        <v>0</v>
      </c>
      <c r="L12" s="6"/>
      <c r="M12" s="8">
        <v>0</v>
      </c>
      <c r="N12" s="6"/>
      <c r="O12" s="8">
        <v>78492407</v>
      </c>
      <c r="P12" s="6"/>
      <c r="Q12" s="8">
        <v>78492407</v>
      </c>
    </row>
    <row r="13" spans="1:17" x14ac:dyDescent="0.5">
      <c r="A13" s="1" t="s">
        <v>31</v>
      </c>
      <c r="C13" s="8">
        <v>250928391</v>
      </c>
      <c r="D13" s="6"/>
      <c r="E13" s="8">
        <v>-733392048</v>
      </c>
      <c r="F13" s="6"/>
      <c r="G13" s="8">
        <v>0</v>
      </c>
      <c r="H13" s="6"/>
      <c r="I13" s="8">
        <v>-482463657</v>
      </c>
      <c r="J13" s="6"/>
      <c r="K13" s="8">
        <v>2700885449</v>
      </c>
      <c r="L13" s="6"/>
      <c r="M13" s="8">
        <v>1414637650</v>
      </c>
      <c r="N13" s="6"/>
      <c r="O13" s="8">
        <v>0</v>
      </c>
      <c r="P13" s="6"/>
      <c r="Q13" s="8">
        <v>4115523099</v>
      </c>
    </row>
    <row r="14" spans="1:17" x14ac:dyDescent="0.5">
      <c r="A14" s="1" t="s">
        <v>27</v>
      </c>
      <c r="C14" s="8">
        <v>0</v>
      </c>
      <c r="D14" s="6"/>
      <c r="E14" s="8">
        <v>18116916</v>
      </c>
      <c r="F14" s="6"/>
      <c r="G14" s="8">
        <v>0</v>
      </c>
      <c r="H14" s="6"/>
      <c r="I14" s="8">
        <v>18116916</v>
      </c>
      <c r="J14" s="6"/>
      <c r="K14" s="8">
        <v>0</v>
      </c>
      <c r="L14" s="6"/>
      <c r="M14" s="8">
        <v>4296245022</v>
      </c>
      <c r="N14" s="6"/>
      <c r="O14" s="8">
        <v>0</v>
      </c>
      <c r="P14" s="6"/>
      <c r="Q14" s="8">
        <v>4296245022</v>
      </c>
    </row>
    <row r="15" spans="1:17" ht="22.5" thickBot="1" x14ac:dyDescent="0.55000000000000004">
      <c r="C15" s="9">
        <f>SUM(C8:C14)</f>
        <v>250928391</v>
      </c>
      <c r="D15" s="6"/>
      <c r="E15" s="9">
        <f>SUM(E8:E14)</f>
        <v>-715275132</v>
      </c>
      <c r="F15" s="6"/>
      <c r="G15" s="9">
        <f>SUM(G8:G14)</f>
        <v>0</v>
      </c>
      <c r="H15" s="6"/>
      <c r="I15" s="9">
        <f>SUM(I8:I14)</f>
        <v>-464346741</v>
      </c>
      <c r="J15" s="6"/>
      <c r="K15" s="9">
        <f>SUM(K8:K14)</f>
        <v>2700885449</v>
      </c>
      <c r="L15" s="6"/>
      <c r="M15" s="9">
        <f>SUM(M8:M14)</f>
        <v>5710882672</v>
      </c>
      <c r="N15" s="6"/>
      <c r="O15" s="9">
        <f>SUM(O8:O14)</f>
        <v>828841311</v>
      </c>
      <c r="P15" s="6"/>
      <c r="Q15" s="9">
        <f>SUM(Q8:Q14)</f>
        <v>9240609432</v>
      </c>
    </row>
    <row r="16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K10" sqref="C10:K10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2.5" x14ac:dyDescent="0.5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2.5" x14ac:dyDescent="0.5">
      <c r="A6" s="18" t="s">
        <v>78</v>
      </c>
      <c r="B6" s="18" t="s">
        <v>78</v>
      </c>
      <c r="C6" s="18" t="s">
        <v>78</v>
      </c>
      <c r="E6" s="18" t="s">
        <v>52</v>
      </c>
      <c r="F6" s="18" t="s">
        <v>52</v>
      </c>
      <c r="G6" s="18" t="s">
        <v>52</v>
      </c>
      <c r="I6" s="18" t="s">
        <v>53</v>
      </c>
      <c r="J6" s="18" t="s">
        <v>53</v>
      </c>
      <c r="K6" s="18" t="s">
        <v>53</v>
      </c>
    </row>
    <row r="7" spans="1:11" ht="22.5" x14ac:dyDescent="0.5">
      <c r="A7" s="21" t="s">
        <v>79</v>
      </c>
      <c r="C7" s="21" t="s">
        <v>37</v>
      </c>
      <c r="E7" s="21" t="s">
        <v>80</v>
      </c>
      <c r="G7" s="21" t="s">
        <v>81</v>
      </c>
      <c r="I7" s="21" t="s">
        <v>80</v>
      </c>
      <c r="K7" s="21" t="s">
        <v>81</v>
      </c>
    </row>
    <row r="8" spans="1:11" x14ac:dyDescent="0.5">
      <c r="A8" s="1" t="s">
        <v>43</v>
      </c>
      <c r="C8" s="6" t="s">
        <v>44</v>
      </c>
      <c r="D8" s="6"/>
      <c r="E8" s="8">
        <v>56060049</v>
      </c>
      <c r="F8" s="6"/>
      <c r="G8" s="6">
        <v>100</v>
      </c>
      <c r="H8" s="6"/>
      <c r="I8" s="8">
        <v>498720637</v>
      </c>
      <c r="J8" s="6"/>
      <c r="K8" s="6">
        <v>100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0"/>
  <sheetViews>
    <sheetView rightToLeft="1" workbookViewId="0">
      <selection activeCell="M19" sqref="M19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9" ht="22.5" x14ac:dyDescent="0.5">
      <c r="A2" s="20" t="s">
        <v>0</v>
      </c>
      <c r="B2" s="20"/>
      <c r="C2" s="20"/>
      <c r="D2" s="20"/>
      <c r="E2" s="20"/>
      <c r="F2" s="5"/>
      <c r="G2" s="5"/>
      <c r="H2" s="5"/>
      <c r="I2" s="5"/>
    </row>
    <row r="3" spans="1:9" ht="22.5" x14ac:dyDescent="0.5">
      <c r="A3" s="20" t="s">
        <v>50</v>
      </c>
      <c r="B3" s="20"/>
      <c r="C3" s="20"/>
      <c r="D3" s="20"/>
      <c r="E3" s="20"/>
    </row>
    <row r="4" spans="1:9" ht="22.5" x14ac:dyDescent="0.5">
      <c r="A4" s="20" t="s">
        <v>2</v>
      </c>
      <c r="B4" s="20"/>
      <c r="C4" s="20"/>
      <c r="D4" s="20"/>
      <c r="E4" s="20"/>
    </row>
    <row r="5" spans="1:9" ht="22.5" x14ac:dyDescent="0.5">
      <c r="E5" s="4" t="s">
        <v>88</v>
      </c>
    </row>
    <row r="6" spans="1:9" ht="22.5" x14ac:dyDescent="0.5">
      <c r="A6" s="17" t="s">
        <v>82</v>
      </c>
      <c r="C6" s="18" t="s">
        <v>52</v>
      </c>
      <c r="E6" s="18" t="s">
        <v>89</v>
      </c>
    </row>
    <row r="7" spans="1:9" ht="22.5" x14ac:dyDescent="0.5">
      <c r="A7" s="18" t="s">
        <v>82</v>
      </c>
      <c r="C7" s="21" t="s">
        <v>40</v>
      </c>
      <c r="E7" s="21" t="s">
        <v>40</v>
      </c>
    </row>
    <row r="8" spans="1:9" x14ac:dyDescent="0.5">
      <c r="A8" s="1" t="s">
        <v>83</v>
      </c>
      <c r="B8" s="6"/>
      <c r="C8" s="8">
        <v>0</v>
      </c>
      <c r="D8" s="6"/>
      <c r="E8" s="8">
        <v>8209790</v>
      </c>
    </row>
    <row r="9" spans="1:9" ht="23.25" thickBot="1" x14ac:dyDescent="0.6">
      <c r="A9" s="2" t="s">
        <v>59</v>
      </c>
      <c r="B9" s="6"/>
      <c r="C9" s="9">
        <v>0</v>
      </c>
      <c r="D9" s="6"/>
      <c r="E9" s="9">
        <v>8209790</v>
      </c>
    </row>
    <row r="10" spans="1:9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"/>
  <sheetViews>
    <sheetView rightToLeft="1" workbookViewId="0">
      <selection activeCell="G22" sqref="G22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1.7109375" style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6.85546875" style="1" bestFit="1" customWidth="1"/>
    <col min="14" max="14" width="1" style="1" customWidth="1"/>
    <col min="15" max="15" width="14.7109375" style="1" bestFit="1" customWidth="1"/>
    <col min="16" max="16" width="1" style="1" customWidth="1"/>
    <col min="17" max="17" width="11.42578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0.425781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2.5" x14ac:dyDescent="0.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2.5" x14ac:dyDescent="0.5">
      <c r="A6" s="17" t="s">
        <v>3</v>
      </c>
      <c r="C6" s="18" t="s">
        <v>87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2.5" x14ac:dyDescent="0.5">
      <c r="A7" s="17" t="s">
        <v>3</v>
      </c>
      <c r="C7" s="19" t="s">
        <v>7</v>
      </c>
      <c r="E7" s="19" t="s">
        <v>8</v>
      </c>
      <c r="G7" s="19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2.5" x14ac:dyDescent="0.5">
      <c r="A8" s="18" t="s">
        <v>3</v>
      </c>
      <c r="C8" s="18" t="s">
        <v>7</v>
      </c>
      <c r="E8" s="18" t="s">
        <v>8</v>
      </c>
      <c r="G8" s="18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 x14ac:dyDescent="0.5">
      <c r="A9" s="1" t="s">
        <v>15</v>
      </c>
      <c r="C9" s="8">
        <v>27980</v>
      </c>
      <c r="D9" s="6"/>
      <c r="E9" s="8">
        <v>176422881076</v>
      </c>
      <c r="F9" s="6"/>
      <c r="G9" s="8">
        <v>222568151612.5</v>
      </c>
      <c r="I9" s="8">
        <v>251820</v>
      </c>
      <c r="J9" s="6"/>
      <c r="K9" s="8">
        <v>0</v>
      </c>
      <c r="L9" s="6"/>
      <c r="M9" s="8">
        <v>0</v>
      </c>
      <c r="N9" s="6"/>
      <c r="O9" s="8">
        <v>0</v>
      </c>
      <c r="Q9" s="8">
        <v>279800</v>
      </c>
      <c r="R9" s="6"/>
      <c r="S9" s="8">
        <v>1033000</v>
      </c>
      <c r="U9" s="8">
        <v>176422881076</v>
      </c>
      <c r="V9" s="6"/>
      <c r="W9" s="8">
        <v>288672108250</v>
      </c>
      <c r="X9" s="6"/>
      <c r="Y9" s="11">
        <v>0.10778526210776836</v>
      </c>
    </row>
    <row r="10" spans="1:25" x14ac:dyDescent="0.5">
      <c r="A10" s="1" t="s">
        <v>16</v>
      </c>
      <c r="C10" s="8">
        <v>85480</v>
      </c>
      <c r="D10" s="6"/>
      <c r="E10" s="8">
        <v>376459235209</v>
      </c>
      <c r="F10" s="6"/>
      <c r="G10" s="8">
        <v>674875348362.05005</v>
      </c>
      <c r="I10" s="8">
        <v>769320</v>
      </c>
      <c r="J10" s="6"/>
      <c r="K10" s="8">
        <v>0</v>
      </c>
      <c r="L10" s="6"/>
      <c r="M10" s="8">
        <v>0</v>
      </c>
      <c r="N10" s="6"/>
      <c r="O10" s="8">
        <v>0</v>
      </c>
      <c r="Q10" s="8">
        <v>854800</v>
      </c>
      <c r="R10" s="6"/>
      <c r="S10" s="8">
        <v>1030000</v>
      </c>
      <c r="U10" s="8">
        <v>376459235209</v>
      </c>
      <c r="V10" s="6"/>
      <c r="W10" s="8">
        <v>879343445000</v>
      </c>
      <c r="X10" s="6"/>
      <c r="Y10" s="11">
        <v>0.32833190666273171</v>
      </c>
    </row>
    <row r="11" spans="1:25" x14ac:dyDescent="0.5">
      <c r="A11" s="1" t="s">
        <v>17</v>
      </c>
      <c r="C11" s="8">
        <v>140450</v>
      </c>
      <c r="D11" s="6"/>
      <c r="E11" s="8">
        <v>670763438743</v>
      </c>
      <c r="F11" s="6"/>
      <c r="G11" s="8">
        <v>1116444248062.5</v>
      </c>
      <c r="I11" s="8">
        <v>1264050</v>
      </c>
      <c r="J11" s="6"/>
      <c r="K11" s="8">
        <v>0</v>
      </c>
      <c r="L11" s="6"/>
      <c r="M11" s="8">
        <v>0</v>
      </c>
      <c r="N11" s="6"/>
      <c r="O11" s="8">
        <v>0</v>
      </c>
      <c r="Q11" s="8">
        <v>1404500</v>
      </c>
      <c r="R11" s="6"/>
      <c r="S11" s="8">
        <v>1036990</v>
      </c>
      <c r="U11" s="8">
        <v>670763438743</v>
      </c>
      <c r="V11" s="6"/>
      <c r="W11" s="8">
        <v>1454631889431.25</v>
      </c>
      <c r="X11" s="6"/>
      <c r="Y11" s="11">
        <v>0.54313484050520699</v>
      </c>
    </row>
    <row r="12" spans="1:25" ht="22.5" thickBot="1" x14ac:dyDescent="0.55000000000000004">
      <c r="E12" s="9">
        <f>SUM(E9:E11)</f>
        <v>1223645555028</v>
      </c>
      <c r="F12" s="6"/>
      <c r="G12" s="9">
        <f>SUM(G9:G11)</f>
        <v>2013887748037.05</v>
      </c>
      <c r="H12" s="6"/>
      <c r="I12" s="10"/>
      <c r="J12" s="6"/>
      <c r="K12" s="9">
        <f>SUM(K9:K11)</f>
        <v>0</v>
      </c>
      <c r="L12" s="6"/>
      <c r="M12" s="6"/>
      <c r="N12" s="6"/>
      <c r="O12" s="9">
        <f>SUM(O9:O11)</f>
        <v>0</v>
      </c>
      <c r="P12" s="6"/>
      <c r="Q12" s="6"/>
      <c r="R12" s="6"/>
      <c r="S12" s="6"/>
      <c r="T12" s="6"/>
      <c r="U12" s="9">
        <f>SUM(U9:U11)</f>
        <v>1223645555028</v>
      </c>
      <c r="V12" s="6"/>
      <c r="W12" s="9">
        <f>SUM(W9:W11)</f>
        <v>2622647442681.25</v>
      </c>
      <c r="X12" s="6"/>
      <c r="Y12" s="13">
        <f>SUM(Y9:Y11)</f>
        <v>0.9792520092757071</v>
      </c>
    </row>
    <row r="13" spans="1:25" ht="22.5" thickTop="1" x14ac:dyDescent="0.5"/>
    <row r="14" spans="1:25" x14ac:dyDescent="0.5">
      <c r="U14" s="3"/>
      <c r="W14" s="3"/>
    </row>
    <row r="15" spans="1:25" x14ac:dyDescent="0.5">
      <c r="U15" s="3"/>
    </row>
    <row r="16" spans="1:25" x14ac:dyDescent="0.5">
      <c r="U16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3"/>
  <sheetViews>
    <sheetView rightToLeft="1" workbookViewId="0">
      <selection activeCell="A4" sqref="A4:AK4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8.5703125" style="1" customWidth="1"/>
    <col min="28" max="28" width="1" style="1" customWidth="1"/>
    <col min="29" max="29" width="8.285156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2.5" x14ac:dyDescent="0.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2.5" x14ac:dyDescent="0.5">
      <c r="A6" s="18" t="s">
        <v>19</v>
      </c>
      <c r="B6" s="18" t="s">
        <v>19</v>
      </c>
      <c r="C6" s="18" t="s">
        <v>19</v>
      </c>
      <c r="D6" s="18" t="s">
        <v>19</v>
      </c>
      <c r="E6" s="18" t="s">
        <v>19</v>
      </c>
      <c r="F6" s="18" t="s">
        <v>19</v>
      </c>
      <c r="G6" s="18" t="s">
        <v>19</v>
      </c>
      <c r="H6" s="18" t="s">
        <v>19</v>
      </c>
      <c r="I6" s="18" t="s">
        <v>19</v>
      </c>
      <c r="J6" s="18" t="s">
        <v>19</v>
      </c>
      <c r="K6" s="18" t="s">
        <v>19</v>
      </c>
      <c r="L6" s="18" t="s">
        <v>19</v>
      </c>
      <c r="M6" s="18" t="s">
        <v>19</v>
      </c>
      <c r="O6" s="18" t="s">
        <v>87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2.5" x14ac:dyDescent="0.5">
      <c r="A7" s="19" t="s">
        <v>20</v>
      </c>
      <c r="C7" s="19" t="s">
        <v>21</v>
      </c>
      <c r="E7" s="19" t="s">
        <v>22</v>
      </c>
      <c r="G7" s="19" t="s">
        <v>23</v>
      </c>
      <c r="I7" s="19" t="s">
        <v>24</v>
      </c>
      <c r="K7" s="19" t="s">
        <v>25</v>
      </c>
      <c r="M7" s="19" t="s">
        <v>18</v>
      </c>
      <c r="O7" s="19" t="s">
        <v>7</v>
      </c>
      <c r="Q7" s="19" t="s">
        <v>8</v>
      </c>
      <c r="S7" s="19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19" t="s">
        <v>7</v>
      </c>
      <c r="AE7" s="19" t="s">
        <v>26</v>
      </c>
      <c r="AG7" s="19" t="s">
        <v>8</v>
      </c>
      <c r="AI7" s="19" t="s">
        <v>9</v>
      </c>
      <c r="AK7" s="19" t="s">
        <v>13</v>
      </c>
    </row>
    <row r="8" spans="1:37" ht="22.5" x14ac:dyDescent="0.5">
      <c r="A8" s="18" t="s">
        <v>20</v>
      </c>
      <c r="C8" s="18" t="s">
        <v>21</v>
      </c>
      <c r="E8" s="18" t="s">
        <v>22</v>
      </c>
      <c r="G8" s="18" t="s">
        <v>23</v>
      </c>
      <c r="I8" s="18" t="s">
        <v>24</v>
      </c>
      <c r="K8" s="18" t="s">
        <v>25</v>
      </c>
      <c r="M8" s="18" t="s">
        <v>18</v>
      </c>
      <c r="O8" s="18" t="s">
        <v>7</v>
      </c>
      <c r="Q8" s="18" t="s">
        <v>8</v>
      </c>
      <c r="S8" s="18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18" t="s">
        <v>7</v>
      </c>
      <c r="AE8" s="18" t="s">
        <v>26</v>
      </c>
      <c r="AG8" s="18" t="s">
        <v>8</v>
      </c>
      <c r="AI8" s="18" t="s">
        <v>9</v>
      </c>
      <c r="AK8" s="18" t="s">
        <v>13</v>
      </c>
    </row>
    <row r="9" spans="1:37" x14ac:dyDescent="0.5">
      <c r="A9" s="1" t="s">
        <v>27</v>
      </c>
      <c r="C9" s="6" t="s">
        <v>28</v>
      </c>
      <c r="D9" s="6"/>
      <c r="E9" s="6" t="s">
        <v>28</v>
      </c>
      <c r="F9" s="6"/>
      <c r="G9" s="6" t="s">
        <v>29</v>
      </c>
      <c r="H9" s="6"/>
      <c r="I9" s="6" t="s">
        <v>30</v>
      </c>
      <c r="J9" s="6"/>
      <c r="K9" s="8">
        <v>0</v>
      </c>
      <c r="L9" s="6"/>
      <c r="M9" s="8">
        <v>0</v>
      </c>
      <c r="N9" s="6"/>
      <c r="O9" s="8">
        <v>30100</v>
      </c>
      <c r="P9" s="6"/>
      <c r="Q9" s="8">
        <v>24669784033</v>
      </c>
      <c r="R9" s="6"/>
      <c r="S9" s="8">
        <v>28947912140</v>
      </c>
      <c r="T9" s="6"/>
      <c r="U9" s="8">
        <v>0</v>
      </c>
      <c r="V9" s="6"/>
      <c r="W9" s="8">
        <v>0</v>
      </c>
      <c r="X9" s="6"/>
      <c r="Y9" s="8">
        <v>0</v>
      </c>
      <c r="Z9" s="6"/>
      <c r="AA9" s="8">
        <v>0</v>
      </c>
      <c r="AB9" s="6"/>
      <c r="AC9" s="8">
        <v>30100</v>
      </c>
      <c r="AD9" s="6"/>
      <c r="AE9" s="8">
        <v>962501</v>
      </c>
      <c r="AF9" s="6"/>
      <c r="AG9" s="8">
        <v>24669784033</v>
      </c>
      <c r="AH9" s="6"/>
      <c r="AI9" s="8">
        <v>28966029055</v>
      </c>
      <c r="AJ9" s="6"/>
      <c r="AK9" s="11">
        <v>1.0815423259425371E-2</v>
      </c>
    </row>
    <row r="10" spans="1:37" x14ac:dyDescent="0.5">
      <c r="A10" s="1" t="s">
        <v>31</v>
      </c>
      <c r="C10" s="6" t="s">
        <v>28</v>
      </c>
      <c r="D10" s="6"/>
      <c r="E10" s="6" t="s">
        <v>28</v>
      </c>
      <c r="F10" s="6"/>
      <c r="G10" s="6" t="s">
        <v>32</v>
      </c>
      <c r="H10" s="6"/>
      <c r="I10" s="6" t="s">
        <v>33</v>
      </c>
      <c r="J10" s="6"/>
      <c r="K10" s="8">
        <v>16</v>
      </c>
      <c r="L10" s="6"/>
      <c r="M10" s="8">
        <v>16</v>
      </c>
      <c r="N10" s="6"/>
      <c r="O10" s="8">
        <v>18500</v>
      </c>
      <c r="P10" s="6"/>
      <c r="Q10" s="8">
        <v>17135873507</v>
      </c>
      <c r="R10" s="6"/>
      <c r="S10" s="8">
        <v>18490173049</v>
      </c>
      <c r="T10" s="6"/>
      <c r="U10" s="8">
        <v>0</v>
      </c>
      <c r="V10" s="6"/>
      <c r="W10" s="8">
        <v>0</v>
      </c>
      <c r="X10" s="6"/>
      <c r="Y10" s="8">
        <v>0</v>
      </c>
      <c r="Z10" s="6"/>
      <c r="AA10" s="8">
        <v>0</v>
      </c>
      <c r="AB10" s="6"/>
      <c r="AC10" s="8">
        <v>18500</v>
      </c>
      <c r="AD10" s="6"/>
      <c r="AE10" s="8">
        <v>960000</v>
      </c>
      <c r="AF10" s="6"/>
      <c r="AG10" s="8">
        <v>17135873507</v>
      </c>
      <c r="AH10" s="6"/>
      <c r="AI10" s="8">
        <v>17756781000</v>
      </c>
      <c r="AJ10" s="6"/>
      <c r="AK10" s="11">
        <v>6.6300804254275959E-3</v>
      </c>
    </row>
    <row r="11" spans="1:37" ht="22.5" thickBot="1" x14ac:dyDescent="0.55000000000000004">
      <c r="Q11" s="9">
        <f>SUM(Q9:Q10)</f>
        <v>41805657540</v>
      </c>
      <c r="R11" s="6"/>
      <c r="S11" s="9">
        <f>SUM(S9:S10)</f>
        <v>47438085189</v>
      </c>
      <c r="T11" s="6"/>
      <c r="U11" s="6"/>
      <c r="V11" s="6"/>
      <c r="W11" s="9">
        <f>SUM(W9:W10)</f>
        <v>0</v>
      </c>
      <c r="X11" s="6"/>
      <c r="Y11" s="6"/>
      <c r="Z11" s="6"/>
      <c r="AA11" s="9">
        <f>SUM(AA9:AA10)</f>
        <v>0</v>
      </c>
      <c r="AB11" s="6"/>
      <c r="AC11" s="6"/>
      <c r="AD11" s="6"/>
      <c r="AE11" s="6"/>
      <c r="AF11" s="6"/>
      <c r="AG11" s="9">
        <f>SUM(AG9:AG10)</f>
        <v>41805657540</v>
      </c>
      <c r="AH11" s="6"/>
      <c r="AI11" s="9">
        <f>SUM(AI9:AI10)</f>
        <v>46722810055</v>
      </c>
      <c r="AJ11" s="6"/>
      <c r="AK11" s="13">
        <f>SUM(AK9:AK10)</f>
        <v>1.7445503684852967E-2</v>
      </c>
    </row>
    <row r="12" spans="1:37" ht="22.5" thickTop="1" x14ac:dyDescent="0.5"/>
    <row r="13" spans="1:37" x14ac:dyDescent="0.5">
      <c r="AI13" s="3"/>
    </row>
  </sheetData>
  <mergeCells count="28">
    <mergeCell ref="AI7:AI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Q18" sqref="Q18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x14ac:dyDescent="0.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2.5" x14ac:dyDescent="0.5">
      <c r="A6" s="17" t="s">
        <v>35</v>
      </c>
      <c r="C6" s="18" t="s">
        <v>36</v>
      </c>
      <c r="D6" s="18" t="s">
        <v>36</v>
      </c>
      <c r="E6" s="18" t="s">
        <v>36</v>
      </c>
      <c r="F6" s="18" t="s">
        <v>36</v>
      </c>
      <c r="G6" s="18" t="s">
        <v>36</v>
      </c>
      <c r="H6" s="18" t="s">
        <v>36</v>
      </c>
      <c r="I6" s="18" t="s">
        <v>36</v>
      </c>
      <c r="K6" s="18" t="s">
        <v>87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2.5" x14ac:dyDescent="0.5">
      <c r="A7" s="18" t="s">
        <v>35</v>
      </c>
      <c r="C7" s="21" t="s">
        <v>37</v>
      </c>
      <c r="E7" s="21" t="s">
        <v>38</v>
      </c>
      <c r="G7" s="21" t="s">
        <v>39</v>
      </c>
      <c r="I7" s="21" t="s">
        <v>25</v>
      </c>
      <c r="K7" s="21" t="s">
        <v>40</v>
      </c>
      <c r="M7" s="21" t="s">
        <v>41</v>
      </c>
      <c r="O7" s="21" t="s">
        <v>42</v>
      </c>
      <c r="Q7" s="21" t="s">
        <v>40</v>
      </c>
      <c r="S7" s="21" t="s">
        <v>34</v>
      </c>
    </row>
    <row r="8" spans="1:19" x14ac:dyDescent="0.5">
      <c r="A8" s="1" t="s">
        <v>43</v>
      </c>
      <c r="C8" s="6" t="s">
        <v>44</v>
      </c>
      <c r="D8" s="6"/>
      <c r="E8" s="6" t="s">
        <v>45</v>
      </c>
      <c r="F8" s="6"/>
      <c r="G8" s="6" t="s">
        <v>46</v>
      </c>
      <c r="H8" s="6"/>
      <c r="I8" s="6">
        <v>0</v>
      </c>
      <c r="J8" s="6"/>
      <c r="K8" s="8">
        <v>8329438261</v>
      </c>
      <c r="L8" s="6"/>
      <c r="M8" s="8">
        <v>56060049</v>
      </c>
      <c r="N8" s="6"/>
      <c r="O8" s="8">
        <v>545000000</v>
      </c>
      <c r="P8" s="6"/>
      <c r="Q8" s="8">
        <v>7840498310</v>
      </c>
      <c r="R8" s="6"/>
      <c r="S8" s="11">
        <v>2.9275088976278498E-3</v>
      </c>
    </row>
    <row r="9" spans="1:19" x14ac:dyDescent="0.5">
      <c r="A9" s="1" t="s">
        <v>43</v>
      </c>
      <c r="C9" s="6" t="s">
        <v>47</v>
      </c>
      <c r="D9" s="6"/>
      <c r="E9" s="6" t="s">
        <v>48</v>
      </c>
      <c r="F9" s="6"/>
      <c r="G9" s="6" t="s">
        <v>49</v>
      </c>
      <c r="H9" s="6"/>
      <c r="I9" s="6">
        <v>0</v>
      </c>
      <c r="J9" s="6"/>
      <c r="K9" s="8">
        <v>500000</v>
      </c>
      <c r="L9" s="6"/>
      <c r="M9" s="8">
        <v>0</v>
      </c>
      <c r="N9" s="6"/>
      <c r="O9" s="8">
        <v>0</v>
      </c>
      <c r="P9" s="6"/>
      <c r="Q9" s="8">
        <v>500000</v>
      </c>
      <c r="R9" s="6"/>
      <c r="S9" s="11">
        <v>1.8669150747051494E-7</v>
      </c>
    </row>
    <row r="10" spans="1:19" ht="22.5" thickBot="1" x14ac:dyDescent="0.55000000000000004">
      <c r="K10" s="9">
        <f>SUM(K8:K9)</f>
        <v>8329938261</v>
      </c>
      <c r="L10" s="6"/>
      <c r="M10" s="9">
        <f>SUM(M8:M9)</f>
        <v>56060049</v>
      </c>
      <c r="N10" s="6"/>
      <c r="O10" s="9">
        <f>SUM(O8:O9)</f>
        <v>545000000</v>
      </c>
      <c r="P10" s="6"/>
      <c r="Q10" s="9">
        <f>SUM(Q8:Q9)</f>
        <v>7840998310</v>
      </c>
      <c r="R10" s="6"/>
      <c r="S10" s="13">
        <f>SUM(S8:S9)</f>
        <v>2.9276955891353201E-3</v>
      </c>
    </row>
    <row r="11" spans="1:19" ht="22.5" thickTop="1" x14ac:dyDescent="0.5"/>
    <row r="13" spans="1:19" x14ac:dyDescent="0.5">
      <c r="S13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7"/>
  <sheetViews>
    <sheetView rightToLeft="1" workbookViewId="0">
      <selection activeCell="S12" sqref="S12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 x14ac:dyDescent="0.5">
      <c r="A2" s="20" t="s">
        <v>0</v>
      </c>
      <c r="B2" s="20"/>
      <c r="C2" s="20"/>
      <c r="D2" s="20"/>
      <c r="E2" s="20"/>
      <c r="F2" s="20"/>
      <c r="G2" s="20"/>
      <c r="H2" s="5"/>
      <c r="I2" s="5"/>
    </row>
    <row r="3" spans="1:9" ht="22.5" x14ac:dyDescent="0.5">
      <c r="A3" s="20" t="s">
        <v>50</v>
      </c>
      <c r="B3" s="20"/>
      <c r="C3" s="20"/>
      <c r="D3" s="20"/>
      <c r="E3" s="20"/>
      <c r="F3" s="20"/>
      <c r="G3" s="20"/>
    </row>
    <row r="4" spans="1:9" ht="22.5" x14ac:dyDescent="0.5">
      <c r="A4" s="20" t="s">
        <v>2</v>
      </c>
      <c r="B4" s="20"/>
      <c r="C4" s="20"/>
      <c r="D4" s="20"/>
      <c r="E4" s="20"/>
      <c r="F4" s="20"/>
      <c r="G4" s="20"/>
    </row>
    <row r="6" spans="1:9" ht="22.5" x14ac:dyDescent="0.5">
      <c r="A6" s="18" t="s">
        <v>54</v>
      </c>
      <c r="C6" s="18" t="s">
        <v>40</v>
      </c>
      <c r="E6" s="18" t="s">
        <v>75</v>
      </c>
      <c r="G6" s="18" t="s">
        <v>13</v>
      </c>
    </row>
    <row r="7" spans="1:9" x14ac:dyDescent="0.5">
      <c r="A7" s="1" t="s">
        <v>84</v>
      </c>
      <c r="C7" s="8">
        <v>608759694645</v>
      </c>
      <c r="D7" s="6"/>
      <c r="E7" s="11">
        <f>C7/$C$11</f>
        <v>1.0006711362654257</v>
      </c>
      <c r="F7" s="6"/>
      <c r="G7" s="11">
        <v>0.22730053016113083</v>
      </c>
    </row>
    <row r="8" spans="1:9" x14ac:dyDescent="0.5">
      <c r="A8" s="1" t="s">
        <v>85</v>
      </c>
      <c r="C8" s="8">
        <v>-464346741</v>
      </c>
      <c r="D8" s="6"/>
      <c r="E8" s="11">
        <f t="shared" ref="E8:E10" si="0">C8/$C$11</f>
        <v>-7.6328703267482939E-4</v>
      </c>
      <c r="F8" s="6"/>
      <c r="G8" s="11">
        <v>-1.7337918613262156E-4</v>
      </c>
    </row>
    <row r="9" spans="1:9" x14ac:dyDescent="0.5">
      <c r="A9" s="1" t="s">
        <v>86</v>
      </c>
      <c r="C9" s="8">
        <v>56060049</v>
      </c>
      <c r="D9" s="6"/>
      <c r="E9" s="11">
        <f t="shared" si="0"/>
        <v>9.2150767249199968E-5</v>
      </c>
      <c r="F9" s="6"/>
      <c r="G9" s="11">
        <v>2.0931870113361868E-5</v>
      </c>
    </row>
    <row r="10" spans="1:9" x14ac:dyDescent="0.5">
      <c r="A10" s="1" t="s">
        <v>82</v>
      </c>
      <c r="C10" s="6">
        <v>0</v>
      </c>
      <c r="D10" s="6"/>
      <c r="E10" s="11">
        <f t="shared" si="0"/>
        <v>0</v>
      </c>
      <c r="F10" s="6"/>
      <c r="G10" s="11">
        <v>0</v>
      </c>
    </row>
    <row r="11" spans="1:9" ht="22.5" thickBot="1" x14ac:dyDescent="0.55000000000000004">
      <c r="C11" s="9">
        <f>SUM(C7:C10)</f>
        <v>608351407953</v>
      </c>
      <c r="D11" s="6"/>
      <c r="E11" s="16">
        <f>SUM(E7:E10)</f>
        <v>1</v>
      </c>
      <c r="F11" s="6"/>
      <c r="G11" s="15">
        <f>SUM(G7:G10)</f>
        <v>0.22714808284511159</v>
      </c>
    </row>
    <row r="12" spans="1:9" ht="22.5" thickTop="1" x14ac:dyDescent="0.5"/>
    <row r="17" spans="7:7" x14ac:dyDescent="0.5">
      <c r="G17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E16" sqref="E16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 x14ac:dyDescent="0.5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2.5" x14ac:dyDescent="0.5">
      <c r="A6" s="18" t="s">
        <v>51</v>
      </c>
      <c r="B6" s="18" t="s">
        <v>51</v>
      </c>
      <c r="C6" s="18" t="s">
        <v>51</v>
      </c>
      <c r="D6" s="18" t="s">
        <v>51</v>
      </c>
      <c r="E6" s="18" t="s">
        <v>51</v>
      </c>
      <c r="F6" s="18" t="s">
        <v>51</v>
      </c>
      <c r="G6" s="18" t="s">
        <v>51</v>
      </c>
      <c r="I6" s="18" t="s">
        <v>52</v>
      </c>
      <c r="J6" s="18" t="s">
        <v>52</v>
      </c>
      <c r="K6" s="18" t="s">
        <v>52</v>
      </c>
      <c r="L6" s="18" t="s">
        <v>52</v>
      </c>
      <c r="M6" s="18" t="s">
        <v>52</v>
      </c>
      <c r="O6" s="18" t="s">
        <v>53</v>
      </c>
      <c r="P6" s="18" t="s">
        <v>53</v>
      </c>
      <c r="Q6" s="18" t="s">
        <v>53</v>
      </c>
      <c r="R6" s="18" t="s">
        <v>53</v>
      </c>
      <c r="S6" s="18" t="s">
        <v>53</v>
      </c>
    </row>
    <row r="7" spans="1:19" ht="22.5" x14ac:dyDescent="0.5">
      <c r="A7" s="21" t="s">
        <v>54</v>
      </c>
      <c r="C7" s="21" t="s">
        <v>55</v>
      </c>
      <c r="E7" s="21" t="s">
        <v>24</v>
      </c>
      <c r="G7" s="21" t="s">
        <v>25</v>
      </c>
      <c r="I7" s="21" t="s">
        <v>56</v>
      </c>
      <c r="K7" s="21" t="s">
        <v>57</v>
      </c>
      <c r="M7" s="21" t="s">
        <v>58</v>
      </c>
      <c r="O7" s="21" t="s">
        <v>56</v>
      </c>
      <c r="Q7" s="21" t="s">
        <v>57</v>
      </c>
      <c r="S7" s="21" t="s">
        <v>58</v>
      </c>
    </row>
    <row r="8" spans="1:19" x14ac:dyDescent="0.5">
      <c r="A8" s="1" t="s">
        <v>31</v>
      </c>
      <c r="C8" s="6" t="s">
        <v>59</v>
      </c>
      <c r="D8" s="6"/>
      <c r="E8" s="6" t="s">
        <v>33</v>
      </c>
      <c r="F8" s="6"/>
      <c r="G8" s="8">
        <v>16</v>
      </c>
      <c r="H8" s="6"/>
      <c r="I8" s="8">
        <v>250928391</v>
      </c>
      <c r="J8" s="6"/>
      <c r="K8" s="6" t="s">
        <v>59</v>
      </c>
      <c r="L8" s="6"/>
      <c r="M8" s="8">
        <v>250928391</v>
      </c>
      <c r="N8" s="6"/>
      <c r="O8" s="8">
        <v>2700885449</v>
      </c>
      <c r="P8" s="6"/>
      <c r="Q8" s="6" t="s">
        <v>59</v>
      </c>
      <c r="R8" s="6"/>
      <c r="S8" s="8">
        <v>2700885449</v>
      </c>
    </row>
    <row r="9" spans="1:19" x14ac:dyDescent="0.5">
      <c r="A9" s="1" t="s">
        <v>43</v>
      </c>
      <c r="C9" s="8">
        <v>9</v>
      </c>
      <c r="D9" s="6"/>
      <c r="E9" s="6" t="s">
        <v>59</v>
      </c>
      <c r="F9" s="6"/>
      <c r="G9" s="6">
        <v>0</v>
      </c>
      <c r="H9" s="6"/>
      <c r="I9" s="8">
        <v>56060049</v>
      </c>
      <c r="J9" s="6"/>
      <c r="K9" s="8">
        <v>0</v>
      </c>
      <c r="L9" s="6"/>
      <c r="M9" s="8">
        <v>56060049</v>
      </c>
      <c r="N9" s="6"/>
      <c r="O9" s="8">
        <v>498720637</v>
      </c>
      <c r="P9" s="6"/>
      <c r="Q9" s="8">
        <v>0</v>
      </c>
      <c r="R9" s="6"/>
      <c r="S9" s="8">
        <v>498720637</v>
      </c>
    </row>
    <row r="10" spans="1:19" ht="22.5" thickBot="1" x14ac:dyDescent="0.55000000000000004">
      <c r="I10" s="9">
        <f>SUM(I8:I9)</f>
        <v>306988440</v>
      </c>
      <c r="J10" s="6"/>
      <c r="K10" s="9">
        <f>SUM(K8:K9)</f>
        <v>0</v>
      </c>
      <c r="L10" s="6"/>
      <c r="M10" s="9">
        <f>SUM(M8:M9)</f>
        <v>306988440</v>
      </c>
      <c r="N10" s="6"/>
      <c r="O10" s="9">
        <f>SUM(O8:O9)</f>
        <v>3199606086</v>
      </c>
      <c r="P10" s="6"/>
      <c r="Q10" s="9">
        <f>SUM(Q8:Q9)</f>
        <v>0</v>
      </c>
      <c r="R10" s="6"/>
      <c r="S10" s="9">
        <f>SUM(S8:S9)</f>
        <v>3199606086</v>
      </c>
    </row>
    <row r="11" spans="1:19" ht="22.5" thickTop="1" x14ac:dyDescent="0.5">
      <c r="S11" s="14"/>
    </row>
    <row r="12" spans="1:19" x14ac:dyDescent="0.5">
      <c r="S12" s="7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6"/>
  <sheetViews>
    <sheetView rightToLeft="1" workbookViewId="0">
      <selection activeCell="M19" sqref="M19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2.5" x14ac:dyDescent="0.5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2.5" x14ac:dyDescent="0.5">
      <c r="A6" s="17" t="s">
        <v>3</v>
      </c>
      <c r="C6" s="18" t="s">
        <v>52</v>
      </c>
      <c r="D6" s="18" t="s">
        <v>52</v>
      </c>
      <c r="E6" s="18" t="s">
        <v>52</v>
      </c>
      <c r="F6" s="18" t="s">
        <v>52</v>
      </c>
      <c r="G6" s="18" t="s">
        <v>52</v>
      </c>
      <c r="H6" s="18" t="s">
        <v>52</v>
      </c>
      <c r="I6" s="18" t="s">
        <v>52</v>
      </c>
      <c r="K6" s="18" t="s">
        <v>53</v>
      </c>
      <c r="L6" s="18" t="s">
        <v>53</v>
      </c>
      <c r="M6" s="18" t="s">
        <v>53</v>
      </c>
      <c r="N6" s="18" t="s">
        <v>53</v>
      </c>
      <c r="O6" s="18" t="s">
        <v>53</v>
      </c>
      <c r="P6" s="18" t="s">
        <v>53</v>
      </c>
      <c r="Q6" s="18" t="s">
        <v>53</v>
      </c>
    </row>
    <row r="7" spans="1:17" ht="22.5" x14ac:dyDescent="0.5">
      <c r="A7" s="18" t="s">
        <v>3</v>
      </c>
      <c r="C7" s="21" t="s">
        <v>7</v>
      </c>
      <c r="E7" s="21" t="s">
        <v>60</v>
      </c>
      <c r="G7" s="21" t="s">
        <v>61</v>
      </c>
      <c r="I7" s="21" t="s">
        <v>62</v>
      </c>
      <c r="K7" s="21" t="s">
        <v>7</v>
      </c>
      <c r="M7" s="21" t="s">
        <v>60</v>
      </c>
      <c r="O7" s="21" t="s">
        <v>61</v>
      </c>
      <c r="Q7" s="21" t="s">
        <v>62</v>
      </c>
    </row>
    <row r="8" spans="1:17" x14ac:dyDescent="0.5">
      <c r="A8" s="1" t="s">
        <v>15</v>
      </c>
      <c r="C8" s="8">
        <v>279800</v>
      </c>
      <c r="D8" s="6"/>
      <c r="E8" s="8">
        <v>288672108250</v>
      </c>
      <c r="F8" s="6"/>
      <c r="G8" s="8">
        <v>222568151612</v>
      </c>
      <c r="H8" s="6"/>
      <c r="I8" s="8">
        <v>66103956638</v>
      </c>
      <c r="J8" s="6"/>
      <c r="K8" s="8">
        <v>279800</v>
      </c>
      <c r="L8" s="6"/>
      <c r="M8" s="8">
        <v>288672108250</v>
      </c>
      <c r="N8" s="6"/>
      <c r="O8" s="8">
        <v>176422881076</v>
      </c>
      <c r="P8" s="6"/>
      <c r="Q8" s="8">
        <v>112249227174</v>
      </c>
    </row>
    <row r="9" spans="1:17" x14ac:dyDescent="0.5">
      <c r="A9" s="1" t="s">
        <v>17</v>
      </c>
      <c r="C9" s="8">
        <v>1404500</v>
      </c>
      <c r="D9" s="6"/>
      <c r="E9" s="8">
        <v>1454631889431</v>
      </c>
      <c r="F9" s="6"/>
      <c r="G9" s="8">
        <v>1116444248062</v>
      </c>
      <c r="H9" s="6"/>
      <c r="I9" s="8">
        <v>338187641369</v>
      </c>
      <c r="J9" s="6"/>
      <c r="K9" s="8">
        <v>1404500</v>
      </c>
      <c r="L9" s="6"/>
      <c r="M9" s="8">
        <v>1454631889431</v>
      </c>
      <c r="N9" s="6"/>
      <c r="O9" s="8">
        <v>590180692695</v>
      </c>
      <c r="P9" s="6"/>
      <c r="Q9" s="8">
        <v>864451196736</v>
      </c>
    </row>
    <row r="10" spans="1:17" x14ac:dyDescent="0.5">
      <c r="A10" s="1" t="s">
        <v>16</v>
      </c>
      <c r="C10" s="8">
        <v>854800</v>
      </c>
      <c r="D10" s="6"/>
      <c r="E10" s="8">
        <v>879343445000</v>
      </c>
      <c r="F10" s="6"/>
      <c r="G10" s="8">
        <v>674875348362</v>
      </c>
      <c r="H10" s="6"/>
      <c r="I10" s="8">
        <v>204468096638</v>
      </c>
      <c r="J10" s="6"/>
      <c r="K10" s="8">
        <v>854800</v>
      </c>
      <c r="L10" s="6"/>
      <c r="M10" s="8">
        <v>879343445000</v>
      </c>
      <c r="N10" s="6"/>
      <c r="O10" s="8">
        <v>360462241950</v>
      </c>
      <c r="P10" s="6"/>
      <c r="Q10" s="8">
        <v>518881203050</v>
      </c>
    </row>
    <row r="11" spans="1:17" x14ac:dyDescent="0.5">
      <c r="A11" s="1" t="s">
        <v>27</v>
      </c>
      <c r="C11" s="8">
        <v>30100</v>
      </c>
      <c r="D11" s="6"/>
      <c r="E11" s="8">
        <v>28966029055</v>
      </c>
      <c r="F11" s="6"/>
      <c r="G11" s="8">
        <v>28947912139</v>
      </c>
      <c r="H11" s="6"/>
      <c r="I11" s="8">
        <v>18116916</v>
      </c>
      <c r="J11" s="6"/>
      <c r="K11" s="8">
        <v>30100</v>
      </c>
      <c r="L11" s="6"/>
      <c r="M11" s="8">
        <v>28966029055</v>
      </c>
      <c r="N11" s="6"/>
      <c r="O11" s="8">
        <v>24669784033</v>
      </c>
      <c r="P11" s="6"/>
      <c r="Q11" s="8">
        <v>4296245022</v>
      </c>
    </row>
    <row r="12" spans="1:17" x14ac:dyDescent="0.5">
      <c r="A12" s="1" t="s">
        <v>63</v>
      </c>
      <c r="C12" s="8">
        <v>18500</v>
      </c>
      <c r="D12" s="6"/>
      <c r="E12" s="8">
        <v>17756781000</v>
      </c>
      <c r="F12" s="6"/>
      <c r="G12" s="8">
        <v>18490173048</v>
      </c>
      <c r="H12" s="6"/>
      <c r="I12" s="8">
        <v>-733392048</v>
      </c>
      <c r="J12" s="6"/>
      <c r="K12" s="8">
        <v>18500</v>
      </c>
      <c r="L12" s="6"/>
      <c r="M12" s="8">
        <v>17756781000</v>
      </c>
      <c r="N12" s="6"/>
      <c r="O12" s="8">
        <v>16342143350</v>
      </c>
      <c r="P12" s="6"/>
      <c r="Q12" s="8">
        <v>1414637650</v>
      </c>
    </row>
    <row r="13" spans="1:17" ht="22.5" thickBot="1" x14ac:dyDescent="0.55000000000000004">
      <c r="E13" s="9">
        <f>SUM(E8:E12)</f>
        <v>2669370252736</v>
      </c>
      <c r="F13" s="6"/>
      <c r="G13" s="9">
        <f>SUM(G8:G12)</f>
        <v>2061325833223</v>
      </c>
      <c r="H13" s="6"/>
      <c r="I13" s="9">
        <f>SUM(I8:I12)</f>
        <v>608044419513</v>
      </c>
      <c r="J13" s="6"/>
      <c r="K13" s="6"/>
      <c r="L13" s="6"/>
      <c r="M13" s="9">
        <f>SUM(M8:M12)</f>
        <v>2669370252736</v>
      </c>
      <c r="N13" s="6"/>
      <c r="O13" s="9">
        <f>SUM(O8:O12)</f>
        <v>1168077743104</v>
      </c>
      <c r="P13" s="6"/>
      <c r="Q13" s="9">
        <f>SUM(Q8:Q12)</f>
        <v>1501292509632</v>
      </c>
    </row>
    <row r="14" spans="1:17" ht="22.5" thickTop="1" x14ac:dyDescent="0.5"/>
    <row r="16" spans="1:17" x14ac:dyDescent="0.5">
      <c r="I16" s="3"/>
      <c r="Q16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0"/>
  <sheetViews>
    <sheetView rightToLeft="1" workbookViewId="0">
      <selection activeCell="Q13" sqref="Q13:Q17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6.8554687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8.28515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2.5" x14ac:dyDescent="0.5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5">
      <c r="C5" s="7"/>
      <c r="D5" s="7"/>
      <c r="E5" s="7"/>
      <c r="F5" s="7"/>
      <c r="G5" s="7"/>
      <c r="H5" s="7"/>
      <c r="I5" s="7"/>
    </row>
    <row r="6" spans="1:17" ht="22.5" x14ac:dyDescent="0.5">
      <c r="A6" s="17" t="s">
        <v>3</v>
      </c>
      <c r="B6" s="6"/>
      <c r="C6" s="18" t="s">
        <v>52</v>
      </c>
      <c r="D6" s="18" t="s">
        <v>52</v>
      </c>
      <c r="E6" s="18" t="s">
        <v>52</v>
      </c>
      <c r="F6" s="18" t="s">
        <v>52</v>
      </c>
      <c r="G6" s="18" t="s">
        <v>52</v>
      </c>
      <c r="H6" s="18" t="s">
        <v>52</v>
      </c>
      <c r="I6" s="18" t="s">
        <v>52</v>
      </c>
      <c r="J6" s="6"/>
      <c r="K6" s="18" t="s">
        <v>53</v>
      </c>
      <c r="L6" s="18" t="s">
        <v>53</v>
      </c>
      <c r="M6" s="18" t="s">
        <v>53</v>
      </c>
      <c r="N6" s="18" t="s">
        <v>53</v>
      </c>
      <c r="O6" s="18" t="s">
        <v>53</v>
      </c>
      <c r="P6" s="18" t="s">
        <v>53</v>
      </c>
      <c r="Q6" s="18" t="s">
        <v>53</v>
      </c>
    </row>
    <row r="7" spans="1:17" ht="22.5" x14ac:dyDescent="0.5">
      <c r="A7" s="18" t="s">
        <v>3</v>
      </c>
      <c r="B7" s="6"/>
      <c r="C7" s="21" t="s">
        <v>7</v>
      </c>
      <c r="D7" s="6"/>
      <c r="E7" s="21" t="s">
        <v>60</v>
      </c>
      <c r="F7" s="6"/>
      <c r="G7" s="21" t="s">
        <v>61</v>
      </c>
      <c r="H7" s="6"/>
      <c r="I7" s="21" t="s">
        <v>64</v>
      </c>
      <c r="J7" s="6"/>
      <c r="K7" s="21" t="s">
        <v>7</v>
      </c>
      <c r="L7" s="6"/>
      <c r="M7" s="21" t="s">
        <v>60</v>
      </c>
      <c r="N7" s="6"/>
      <c r="O7" s="21" t="s">
        <v>61</v>
      </c>
      <c r="P7" s="6"/>
      <c r="Q7" s="21" t="s">
        <v>64</v>
      </c>
    </row>
    <row r="8" spans="1:17" x14ac:dyDescent="0.5">
      <c r="A8" s="6" t="s">
        <v>65</v>
      </c>
      <c r="B8" s="6"/>
      <c r="C8" s="8">
        <v>0</v>
      </c>
      <c r="D8" s="6"/>
      <c r="E8" s="8">
        <v>0</v>
      </c>
      <c r="F8" s="6"/>
      <c r="G8" s="8">
        <v>0</v>
      </c>
      <c r="H8" s="6"/>
      <c r="I8" s="8">
        <v>0</v>
      </c>
      <c r="J8" s="6"/>
      <c r="K8" s="8">
        <v>31420</v>
      </c>
      <c r="L8" s="6"/>
      <c r="M8" s="8">
        <v>189095391592</v>
      </c>
      <c r="N8" s="6"/>
      <c r="O8" s="8">
        <v>131282922787</v>
      </c>
      <c r="P8" s="6"/>
      <c r="Q8" s="8">
        <v>57812468805</v>
      </c>
    </row>
    <row r="9" spans="1:17" x14ac:dyDescent="0.5">
      <c r="A9" s="6" t="s">
        <v>16</v>
      </c>
      <c r="B9" s="6"/>
      <c r="C9" s="8">
        <v>0</v>
      </c>
      <c r="D9" s="6"/>
      <c r="E9" s="8">
        <v>0</v>
      </c>
      <c r="F9" s="6"/>
      <c r="G9" s="8">
        <v>0</v>
      </c>
      <c r="H9" s="6"/>
      <c r="I9" s="8">
        <v>0</v>
      </c>
      <c r="J9" s="6"/>
      <c r="K9" s="8">
        <v>3670</v>
      </c>
      <c r="L9" s="6"/>
      <c r="M9" s="8">
        <v>15658419778</v>
      </c>
      <c r="N9" s="6"/>
      <c r="O9" s="8">
        <v>15243892695</v>
      </c>
      <c r="P9" s="6"/>
      <c r="Q9" s="8">
        <v>414527083</v>
      </c>
    </row>
    <row r="10" spans="1:17" x14ac:dyDescent="0.5">
      <c r="A10" s="6" t="s">
        <v>17</v>
      </c>
      <c r="B10" s="6"/>
      <c r="C10" s="8">
        <v>0</v>
      </c>
      <c r="D10" s="6"/>
      <c r="E10" s="8">
        <v>0</v>
      </c>
      <c r="F10" s="6"/>
      <c r="G10" s="8">
        <v>0</v>
      </c>
      <c r="H10" s="6"/>
      <c r="I10" s="8">
        <v>0</v>
      </c>
      <c r="J10" s="6"/>
      <c r="K10" s="8">
        <v>4540</v>
      </c>
      <c r="L10" s="6"/>
      <c r="M10" s="8">
        <v>20015477301</v>
      </c>
      <c r="N10" s="6"/>
      <c r="O10" s="8">
        <v>18901472122</v>
      </c>
      <c r="P10" s="6"/>
      <c r="Q10" s="8">
        <v>1114005179</v>
      </c>
    </row>
    <row r="11" spans="1:17" x14ac:dyDescent="0.5">
      <c r="A11" s="6" t="s">
        <v>66</v>
      </c>
      <c r="B11" s="6"/>
      <c r="C11" s="8">
        <v>0</v>
      </c>
      <c r="D11" s="6"/>
      <c r="E11" s="8">
        <v>0</v>
      </c>
      <c r="F11" s="6"/>
      <c r="G11" s="8">
        <v>0</v>
      </c>
      <c r="H11" s="6"/>
      <c r="I11" s="8">
        <v>0</v>
      </c>
      <c r="J11" s="6"/>
      <c r="K11" s="8">
        <v>20</v>
      </c>
      <c r="L11" s="6"/>
      <c r="M11" s="8">
        <v>146416750</v>
      </c>
      <c r="N11" s="6"/>
      <c r="O11" s="8">
        <v>79633832</v>
      </c>
      <c r="P11" s="6"/>
      <c r="Q11" s="8">
        <v>66782918</v>
      </c>
    </row>
    <row r="12" spans="1:17" x14ac:dyDescent="0.5">
      <c r="A12" s="6" t="s">
        <v>15</v>
      </c>
      <c r="B12" s="6"/>
      <c r="C12" s="8">
        <v>0</v>
      </c>
      <c r="D12" s="6"/>
      <c r="E12" s="8">
        <v>0</v>
      </c>
      <c r="F12" s="6"/>
      <c r="G12" s="8">
        <v>0</v>
      </c>
      <c r="H12" s="6"/>
      <c r="I12" s="8">
        <v>0</v>
      </c>
      <c r="J12" s="6"/>
      <c r="K12" s="8">
        <v>20</v>
      </c>
      <c r="L12" s="6"/>
      <c r="M12" s="8">
        <v>145817500</v>
      </c>
      <c r="N12" s="6"/>
      <c r="O12" s="8">
        <v>126106420</v>
      </c>
      <c r="P12" s="6"/>
      <c r="Q12" s="8">
        <v>19711080</v>
      </c>
    </row>
    <row r="13" spans="1:17" x14ac:dyDescent="0.5">
      <c r="A13" s="6" t="s">
        <v>67</v>
      </c>
      <c r="B13" s="6"/>
      <c r="C13" s="8">
        <v>0</v>
      </c>
      <c r="D13" s="6"/>
      <c r="E13" s="8">
        <v>0</v>
      </c>
      <c r="F13" s="6"/>
      <c r="G13" s="8">
        <v>0</v>
      </c>
      <c r="H13" s="6"/>
      <c r="I13" s="8">
        <v>0</v>
      </c>
      <c r="J13" s="6"/>
      <c r="K13" s="8">
        <v>2901</v>
      </c>
      <c r="L13" s="6"/>
      <c r="M13" s="8">
        <v>2901000000</v>
      </c>
      <c r="N13" s="6"/>
      <c r="O13" s="8">
        <v>2655456119</v>
      </c>
      <c r="P13" s="6"/>
      <c r="Q13" s="8">
        <v>245543881</v>
      </c>
    </row>
    <row r="14" spans="1:17" x14ac:dyDescent="0.5">
      <c r="A14" s="6" t="s">
        <v>68</v>
      </c>
      <c r="B14" s="6"/>
      <c r="C14" s="8">
        <v>0</v>
      </c>
      <c r="D14" s="6"/>
      <c r="E14" s="8">
        <v>0</v>
      </c>
      <c r="F14" s="6"/>
      <c r="G14" s="8">
        <v>0</v>
      </c>
      <c r="H14" s="6"/>
      <c r="I14" s="8">
        <v>0</v>
      </c>
      <c r="J14" s="6"/>
      <c r="K14" s="8">
        <v>1295</v>
      </c>
      <c r="L14" s="6"/>
      <c r="M14" s="8">
        <v>1122211103</v>
      </c>
      <c r="N14" s="6"/>
      <c r="O14" s="8">
        <v>1114507432</v>
      </c>
      <c r="P14" s="6"/>
      <c r="Q14" s="8">
        <v>7703671</v>
      </c>
    </row>
    <row r="15" spans="1:17" x14ac:dyDescent="0.5">
      <c r="A15" s="6" t="s">
        <v>69</v>
      </c>
      <c r="B15" s="6"/>
      <c r="C15" s="8">
        <v>0</v>
      </c>
      <c r="D15" s="6"/>
      <c r="E15" s="8">
        <v>0</v>
      </c>
      <c r="F15" s="6"/>
      <c r="G15" s="8">
        <v>0</v>
      </c>
      <c r="H15" s="6"/>
      <c r="I15" s="8">
        <v>0</v>
      </c>
      <c r="J15" s="6"/>
      <c r="K15" s="8">
        <v>31326</v>
      </c>
      <c r="L15" s="6"/>
      <c r="M15" s="8">
        <v>31326000000</v>
      </c>
      <c r="N15" s="6"/>
      <c r="O15" s="8">
        <v>30852521293</v>
      </c>
      <c r="P15" s="6"/>
      <c r="Q15" s="8">
        <v>473478707</v>
      </c>
    </row>
    <row r="16" spans="1:17" x14ac:dyDescent="0.5">
      <c r="A16" s="6" t="s">
        <v>70</v>
      </c>
      <c r="B16" s="6"/>
      <c r="C16" s="8">
        <v>0</v>
      </c>
      <c r="D16" s="6"/>
      <c r="E16" s="8">
        <v>0</v>
      </c>
      <c r="F16" s="6"/>
      <c r="G16" s="8">
        <v>0</v>
      </c>
      <c r="H16" s="6"/>
      <c r="I16" s="8">
        <v>0</v>
      </c>
      <c r="J16" s="6"/>
      <c r="K16" s="8">
        <v>1019</v>
      </c>
      <c r="L16" s="6"/>
      <c r="M16" s="8">
        <v>1012507033</v>
      </c>
      <c r="N16" s="6"/>
      <c r="O16" s="8">
        <v>988884388</v>
      </c>
      <c r="P16" s="6"/>
      <c r="Q16" s="8">
        <v>23622645</v>
      </c>
    </row>
    <row r="17" spans="1:17" x14ac:dyDescent="0.5">
      <c r="A17" s="6" t="s">
        <v>71</v>
      </c>
      <c r="B17" s="6"/>
      <c r="C17" s="8">
        <v>0</v>
      </c>
      <c r="D17" s="6"/>
      <c r="E17" s="8">
        <v>0</v>
      </c>
      <c r="F17" s="6"/>
      <c r="G17" s="8">
        <v>0</v>
      </c>
      <c r="H17" s="6"/>
      <c r="I17" s="8">
        <v>0</v>
      </c>
      <c r="J17" s="6"/>
      <c r="K17" s="8">
        <v>5000</v>
      </c>
      <c r="L17" s="6"/>
      <c r="M17" s="8">
        <v>4937567679</v>
      </c>
      <c r="N17" s="6"/>
      <c r="O17" s="8">
        <v>4859075272</v>
      </c>
      <c r="P17" s="6"/>
      <c r="Q17" s="8">
        <v>78492407</v>
      </c>
    </row>
    <row r="18" spans="1:17" ht="22.5" thickBot="1" x14ac:dyDescent="0.55000000000000004">
      <c r="E18" s="9">
        <f>SUM(E8:E17)</f>
        <v>0</v>
      </c>
      <c r="F18" s="6"/>
      <c r="G18" s="9">
        <f>SUM(G8:G17)</f>
        <v>0</v>
      </c>
      <c r="H18" s="6"/>
      <c r="I18" s="9">
        <f>SUM(I8:I17)</f>
        <v>0</v>
      </c>
      <c r="J18" s="6"/>
      <c r="K18" s="6"/>
      <c r="L18" s="6"/>
      <c r="M18" s="9">
        <f>SUM(M8:M17)</f>
        <v>266360808736</v>
      </c>
      <c r="N18" s="6"/>
      <c r="O18" s="9">
        <f>SUM(O8:O17)</f>
        <v>206104472360</v>
      </c>
      <c r="P18" s="6"/>
      <c r="Q18" s="9">
        <f>SUM(Q8:Q17)</f>
        <v>60256336376</v>
      </c>
    </row>
    <row r="19" spans="1:17" ht="22.5" thickTop="1" x14ac:dyDescent="0.5"/>
    <row r="20" spans="1:17" x14ac:dyDescent="0.5">
      <c r="Q2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7"/>
  <sheetViews>
    <sheetView rightToLeft="1" workbookViewId="0">
      <selection activeCell="S19" sqref="S19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2.5" x14ac:dyDescent="0.5">
      <c r="A3" s="20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2.5" x14ac:dyDescent="0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2.5" x14ac:dyDescent="0.5">
      <c r="A6" s="17" t="s">
        <v>3</v>
      </c>
      <c r="C6" s="18" t="s">
        <v>52</v>
      </c>
      <c r="D6" s="18" t="s">
        <v>52</v>
      </c>
      <c r="E6" s="18" t="s">
        <v>52</v>
      </c>
      <c r="F6" s="18" t="s">
        <v>52</v>
      </c>
      <c r="G6" s="18" t="s">
        <v>52</v>
      </c>
      <c r="H6" s="18" t="s">
        <v>52</v>
      </c>
      <c r="I6" s="18" t="s">
        <v>52</v>
      </c>
      <c r="J6" s="18" t="s">
        <v>52</v>
      </c>
      <c r="K6" s="18" t="s">
        <v>52</v>
      </c>
      <c r="M6" s="18" t="s">
        <v>53</v>
      </c>
      <c r="N6" s="18" t="s">
        <v>53</v>
      </c>
      <c r="O6" s="18" t="s">
        <v>53</v>
      </c>
      <c r="P6" s="18" t="s">
        <v>53</v>
      </c>
      <c r="Q6" s="18" t="s">
        <v>53</v>
      </c>
      <c r="R6" s="18" t="s">
        <v>53</v>
      </c>
      <c r="S6" s="18" t="s">
        <v>53</v>
      </c>
      <c r="T6" s="18" t="s">
        <v>53</v>
      </c>
      <c r="U6" s="18" t="s">
        <v>53</v>
      </c>
    </row>
    <row r="7" spans="1:21" ht="22.5" x14ac:dyDescent="0.5">
      <c r="A7" s="18" t="s">
        <v>3</v>
      </c>
      <c r="C7" s="21" t="s">
        <v>72</v>
      </c>
      <c r="E7" s="21" t="s">
        <v>73</v>
      </c>
      <c r="G7" s="21" t="s">
        <v>74</v>
      </c>
      <c r="I7" s="21" t="s">
        <v>40</v>
      </c>
      <c r="K7" s="21" t="s">
        <v>75</v>
      </c>
      <c r="M7" s="21" t="s">
        <v>72</v>
      </c>
      <c r="O7" s="21" t="s">
        <v>73</v>
      </c>
      <c r="Q7" s="21" t="s">
        <v>74</v>
      </c>
      <c r="S7" s="21" t="s">
        <v>40</v>
      </c>
      <c r="U7" s="21" t="s">
        <v>75</v>
      </c>
    </row>
    <row r="8" spans="1:21" x14ac:dyDescent="0.5">
      <c r="A8" s="1" t="s">
        <v>65</v>
      </c>
      <c r="C8" s="8">
        <v>0</v>
      </c>
      <c r="D8" s="6"/>
      <c r="E8" s="8">
        <v>0</v>
      </c>
      <c r="F8" s="6"/>
      <c r="G8" s="8">
        <v>0</v>
      </c>
      <c r="H8" s="6"/>
      <c r="I8" s="8">
        <v>0</v>
      </c>
      <c r="J8" s="6"/>
      <c r="K8" s="11">
        <f>I8/$I$16</f>
        <v>0</v>
      </c>
      <c r="L8" s="6"/>
      <c r="M8" s="8">
        <v>0</v>
      </c>
      <c r="N8" s="6"/>
      <c r="O8" s="8">
        <v>0</v>
      </c>
      <c r="P8" s="6"/>
      <c r="Q8" s="8">
        <v>57812468805</v>
      </c>
      <c r="R8" s="6"/>
      <c r="S8" s="8">
        <v>57812468805</v>
      </c>
      <c r="T8" s="6"/>
      <c r="U8" s="11">
        <f>S8/$S$16</f>
        <v>3.7178218433673305E-2</v>
      </c>
    </row>
    <row r="9" spans="1:21" x14ac:dyDescent="0.5">
      <c r="A9" s="1" t="s">
        <v>16</v>
      </c>
      <c r="C9" s="8">
        <v>0</v>
      </c>
      <c r="D9" s="6"/>
      <c r="E9" s="8">
        <v>0</v>
      </c>
      <c r="F9" s="6"/>
      <c r="G9" s="8">
        <v>0</v>
      </c>
      <c r="H9" s="6"/>
      <c r="I9" s="8">
        <v>0</v>
      </c>
      <c r="J9" s="6"/>
      <c r="K9" s="11">
        <f t="shared" ref="K9:K15" si="0">I9/$I$16</f>
        <v>0</v>
      </c>
      <c r="L9" s="6"/>
      <c r="M9" s="8">
        <v>0</v>
      </c>
      <c r="N9" s="6"/>
      <c r="O9" s="8">
        <v>0</v>
      </c>
      <c r="P9" s="6"/>
      <c r="Q9" s="8">
        <v>414527083</v>
      </c>
      <c r="R9" s="6"/>
      <c r="S9" s="8">
        <v>414527083</v>
      </c>
      <c r="T9" s="6"/>
      <c r="U9" s="11">
        <f t="shared" ref="U9:U15" si="1">S9/$S$16</f>
        <v>2.665753384521532E-4</v>
      </c>
    </row>
    <row r="10" spans="1:21" x14ac:dyDescent="0.5">
      <c r="A10" s="1" t="s">
        <v>17</v>
      </c>
      <c r="C10" s="8">
        <v>0</v>
      </c>
      <c r="D10" s="6"/>
      <c r="E10" s="8">
        <v>0</v>
      </c>
      <c r="F10" s="6"/>
      <c r="G10" s="8">
        <v>0</v>
      </c>
      <c r="H10" s="6"/>
      <c r="I10" s="8">
        <v>0</v>
      </c>
      <c r="J10" s="6"/>
      <c r="K10" s="11">
        <f t="shared" si="0"/>
        <v>0</v>
      </c>
      <c r="L10" s="6"/>
      <c r="M10" s="8">
        <v>0</v>
      </c>
      <c r="N10" s="6"/>
      <c r="O10" s="8">
        <v>0</v>
      </c>
      <c r="P10" s="6"/>
      <c r="Q10" s="8">
        <v>1114005179</v>
      </c>
      <c r="R10" s="6"/>
      <c r="S10" s="8">
        <v>1114005179</v>
      </c>
      <c r="T10" s="6"/>
      <c r="U10" s="11">
        <f t="shared" si="1"/>
        <v>7.163978418012715E-4</v>
      </c>
    </row>
    <row r="11" spans="1:21" x14ac:dyDescent="0.5">
      <c r="A11" s="1" t="s">
        <v>66</v>
      </c>
      <c r="C11" s="8">
        <v>0</v>
      </c>
      <c r="D11" s="6"/>
      <c r="E11" s="8">
        <v>0</v>
      </c>
      <c r="F11" s="6"/>
      <c r="G11" s="8">
        <v>0</v>
      </c>
      <c r="H11" s="6"/>
      <c r="I11" s="8">
        <v>0</v>
      </c>
      <c r="J11" s="6"/>
      <c r="K11" s="11">
        <f t="shared" si="0"/>
        <v>0</v>
      </c>
      <c r="L11" s="6"/>
      <c r="M11" s="8">
        <v>0</v>
      </c>
      <c r="N11" s="6"/>
      <c r="O11" s="8">
        <v>0</v>
      </c>
      <c r="P11" s="6"/>
      <c r="Q11" s="8">
        <v>66782918</v>
      </c>
      <c r="R11" s="6"/>
      <c r="S11" s="8">
        <v>66782918</v>
      </c>
      <c r="T11" s="6"/>
      <c r="U11" s="11">
        <f t="shared" si="1"/>
        <v>4.2946962210120289E-5</v>
      </c>
    </row>
    <row r="12" spans="1:21" x14ac:dyDescent="0.5">
      <c r="A12" s="1" t="s">
        <v>15</v>
      </c>
      <c r="C12" s="8">
        <v>0</v>
      </c>
      <c r="D12" s="6"/>
      <c r="E12" s="8">
        <v>0</v>
      </c>
      <c r="F12" s="6"/>
      <c r="G12" s="8">
        <v>0</v>
      </c>
      <c r="H12" s="6"/>
      <c r="I12" s="8">
        <v>0</v>
      </c>
      <c r="J12" s="6"/>
      <c r="K12" s="11">
        <f t="shared" si="0"/>
        <v>0</v>
      </c>
      <c r="L12" s="6"/>
      <c r="M12" s="8">
        <v>0</v>
      </c>
      <c r="N12" s="6"/>
      <c r="O12" s="8">
        <v>0</v>
      </c>
      <c r="P12" s="6"/>
      <c r="Q12" s="8">
        <v>19711080</v>
      </c>
      <c r="R12" s="6"/>
      <c r="S12" s="8">
        <v>19711080</v>
      </c>
      <c r="T12" s="6"/>
      <c r="U12" s="11">
        <f t="shared" si="1"/>
        <v>1.2675861331495844E-5</v>
      </c>
    </row>
    <row r="13" spans="1:21" x14ac:dyDescent="0.5">
      <c r="A13" s="1" t="s">
        <v>15</v>
      </c>
      <c r="C13" s="8">
        <v>0</v>
      </c>
      <c r="D13" s="6"/>
      <c r="E13" s="8">
        <v>66103956638</v>
      </c>
      <c r="F13" s="6"/>
      <c r="G13" s="8">
        <v>0</v>
      </c>
      <c r="H13" s="6"/>
      <c r="I13" s="8">
        <v>66103956638</v>
      </c>
      <c r="J13" s="6"/>
      <c r="K13" s="11">
        <f t="shared" si="0"/>
        <v>0.10858793251177497</v>
      </c>
      <c r="L13" s="6"/>
      <c r="M13" s="8">
        <v>0</v>
      </c>
      <c r="N13" s="6"/>
      <c r="O13" s="8">
        <v>112249227174</v>
      </c>
      <c r="P13" s="6"/>
      <c r="Q13" s="8">
        <v>0</v>
      </c>
      <c r="R13" s="6"/>
      <c r="S13" s="8">
        <v>112249227174</v>
      </c>
      <c r="T13" s="6"/>
      <c r="U13" s="11">
        <f t="shared" si="1"/>
        <v>7.2185574723718796E-2</v>
      </c>
    </row>
    <row r="14" spans="1:21" x14ac:dyDescent="0.5">
      <c r="A14" s="1" t="s">
        <v>17</v>
      </c>
      <c r="C14" s="8">
        <v>0</v>
      </c>
      <c r="D14" s="6"/>
      <c r="E14" s="8">
        <v>338187641369</v>
      </c>
      <c r="F14" s="6"/>
      <c r="G14" s="8">
        <v>0</v>
      </c>
      <c r="H14" s="6"/>
      <c r="I14" s="8">
        <v>338187641369</v>
      </c>
      <c r="J14" s="6"/>
      <c r="K14" s="11">
        <f t="shared" si="0"/>
        <v>0.55553553289400204</v>
      </c>
      <c r="L14" s="6"/>
      <c r="M14" s="8">
        <v>0</v>
      </c>
      <c r="N14" s="6"/>
      <c r="O14" s="8">
        <v>864451196736</v>
      </c>
      <c r="P14" s="6"/>
      <c r="Q14" s="8">
        <v>0</v>
      </c>
      <c r="R14" s="6"/>
      <c r="S14" s="8">
        <v>864451196736</v>
      </c>
      <c r="T14" s="6"/>
      <c r="U14" s="11">
        <f t="shared" si="1"/>
        <v>0.55591390718677869</v>
      </c>
    </row>
    <row r="15" spans="1:21" x14ac:dyDescent="0.5">
      <c r="A15" s="1" t="s">
        <v>16</v>
      </c>
      <c r="C15" s="8">
        <v>0</v>
      </c>
      <c r="D15" s="6"/>
      <c r="E15" s="8">
        <v>204468096638</v>
      </c>
      <c r="F15" s="6"/>
      <c r="G15" s="8">
        <v>0</v>
      </c>
      <c r="H15" s="6"/>
      <c r="I15" s="8">
        <v>204468096638</v>
      </c>
      <c r="J15" s="6"/>
      <c r="K15" s="11">
        <f t="shared" si="0"/>
        <v>0.33587653459422306</v>
      </c>
      <c r="L15" s="6"/>
      <c r="M15" s="8">
        <v>0</v>
      </c>
      <c r="N15" s="6"/>
      <c r="O15" s="8">
        <v>518881203050</v>
      </c>
      <c r="P15" s="6"/>
      <c r="Q15" s="8">
        <v>0</v>
      </c>
      <c r="R15" s="6"/>
      <c r="S15" s="8">
        <v>518881203050</v>
      </c>
      <c r="T15" s="6"/>
      <c r="U15" s="11">
        <f t="shared" si="1"/>
        <v>0.3336837036520342</v>
      </c>
    </row>
    <row r="16" spans="1:21" ht="22.5" thickBot="1" x14ac:dyDescent="0.55000000000000004">
      <c r="C16" s="9">
        <f>SUM(C8:C15)</f>
        <v>0</v>
      </c>
      <c r="D16" s="6"/>
      <c r="E16" s="9">
        <f>SUM(E8:E15)</f>
        <v>608759694645</v>
      </c>
      <c r="F16" s="6"/>
      <c r="G16" s="9">
        <f>SUM(G8:G15)</f>
        <v>0</v>
      </c>
      <c r="H16" s="6"/>
      <c r="I16" s="9">
        <f>SUM(I8:I15)</f>
        <v>608759694645</v>
      </c>
      <c r="J16" s="6"/>
      <c r="K16" s="12">
        <f>SUM(K8:K15)</f>
        <v>1</v>
      </c>
      <c r="L16" s="6"/>
      <c r="M16" s="9">
        <f>SUM(M8:M15)</f>
        <v>0</v>
      </c>
      <c r="N16" s="6"/>
      <c r="O16" s="9">
        <f>SUM(O8:O15)</f>
        <v>1495581626960</v>
      </c>
      <c r="P16" s="6"/>
      <c r="Q16" s="9">
        <f>SUM(Q8:Q15)</f>
        <v>59427495065</v>
      </c>
      <c r="R16" s="6"/>
      <c r="S16" s="9">
        <f>SUM(S8:S15)</f>
        <v>1555009122025</v>
      </c>
      <c r="T16" s="6"/>
      <c r="U16" s="12">
        <f>SUM(U8:U15)</f>
        <v>1</v>
      </c>
    </row>
    <row r="17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2020-07-25T06:00:28Z</dcterms:created>
  <dcterms:modified xsi:type="dcterms:W3CDTF">2020-07-28T13:31:42Z</dcterms:modified>
</cp:coreProperties>
</file>