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دی 98\تارنما\"/>
    </mc:Choice>
  </mc:AlternateContent>
  <bookViews>
    <workbookView xWindow="0" yWindow="0" windowWidth="28800" windowHeight="12435" tabRatio="824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</sheets>
  <calcPr calcId="152511"/>
</workbook>
</file>

<file path=xl/calcChain.xml><?xml version="1.0" encoding="utf-8"?>
<calcChain xmlns="http://schemas.openxmlformats.org/spreadsheetml/2006/main">
  <c r="G10" i="15" l="1"/>
  <c r="E10" i="15"/>
  <c r="C10" i="15"/>
  <c r="I15" i="12"/>
  <c r="Q15" i="12"/>
  <c r="O15" i="12"/>
  <c r="M15" i="12"/>
  <c r="K15" i="12"/>
  <c r="G15" i="12"/>
  <c r="E15" i="12"/>
  <c r="C15" i="12"/>
  <c r="U12" i="11"/>
  <c r="S12" i="11"/>
  <c r="K12" i="11"/>
  <c r="I12" i="11"/>
  <c r="Q12" i="11"/>
  <c r="O12" i="11"/>
  <c r="M12" i="11"/>
  <c r="G12" i="11"/>
  <c r="E12" i="11"/>
  <c r="C12" i="11"/>
  <c r="Q15" i="10"/>
  <c r="O15" i="10"/>
  <c r="M15" i="10"/>
  <c r="I15" i="10"/>
  <c r="G15" i="10"/>
  <c r="E15" i="10"/>
  <c r="Q15" i="9"/>
  <c r="O15" i="9"/>
  <c r="M15" i="9"/>
  <c r="G15" i="9"/>
  <c r="E15" i="9"/>
  <c r="S10" i="7"/>
  <c r="Q10" i="7"/>
  <c r="O10" i="7"/>
  <c r="M10" i="7"/>
  <c r="K10" i="7"/>
  <c r="I10" i="7"/>
  <c r="S10" i="6"/>
  <c r="Q10" i="6"/>
  <c r="O10" i="6"/>
  <c r="M10" i="6"/>
  <c r="K10" i="6"/>
  <c r="AK12" i="3"/>
  <c r="Q12" i="3"/>
  <c r="S12" i="3"/>
  <c r="W12" i="3"/>
  <c r="AA12" i="3"/>
  <c r="AG12" i="3"/>
  <c r="AI12" i="3"/>
  <c r="Y13" i="1"/>
  <c r="W13" i="1"/>
  <c r="U13" i="1"/>
  <c r="O13" i="1"/>
  <c r="K13" i="1"/>
  <c r="G13" i="1"/>
  <c r="E13" i="1"/>
  <c r="I15" i="9" l="1"/>
</calcChain>
</file>

<file path=xl/sharedStrings.xml><?xml version="1.0" encoding="utf-8"?>
<sst xmlns="http://schemas.openxmlformats.org/spreadsheetml/2006/main" count="389" uniqueCount="87">
  <si>
    <t>صندوق سرمایه‌گذاری در اوراق بهادار مبتنی بر سکه طلای مفید</t>
  </si>
  <si>
    <t>صورت وضعیت پورتفوی</t>
  </si>
  <si>
    <t>برای ماه منتهی به 1398/10/30</t>
  </si>
  <si>
    <t>نام شرکت</t>
  </si>
  <si>
    <t>1398/09/30</t>
  </si>
  <si>
    <t>تغییرات طی دوره</t>
  </si>
  <si>
    <t>1398/10/30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</si>
  <si>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</si>
  <si>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</si>
  <si>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</si>
  <si>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</si>
  <si>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</si>
  <si>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</si>
  <si>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</si>
  <si>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</si>
  <si>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سامان</t>
  </si>
  <si>
    <t>سکه تمام بهارتحویل1روزه صادرات</t>
  </si>
  <si>
    <t>سکه تمام بهارتحویلی 1روزه رفاه</t>
  </si>
  <si>
    <t>سکه تمام بهارتحویلی 1روزه ملت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</si>
  <si>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</si>
  <si>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</si>
  <si>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</si>
  <si>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</si>
  <si>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</si>
  <si>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</si>
  <si>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</si>
  <si>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</si>
  <si>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</si>
  <si>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اسنادخزانه-م12بودجه96-981114</t>
  </si>
  <si>
    <t>بله</t>
  </si>
  <si>
    <t>1396/12/02</t>
  </si>
  <si>
    <t>1398/11/14</t>
  </si>
  <si>
    <t>اسنادخزانه-م3بودجه97-990721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</si>
  <si>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</si>
  <si>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</si>
  <si>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</si>
  <si>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</si>
  <si>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</si>
  <si>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</si>
  <si>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</si>
  <si>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</si>
  <si>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</si>
  <si>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</si>
  <si>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</si>
  <si>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</si>
  <si>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</si>
  <si>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</si>
  <si>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</si>
  <si>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</si>
  <si>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</si>
  <si>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</si>
  <si>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قرض الحسنه</t>
  </si>
  <si>
    <t>8568490232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</si>
  <si>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</si>
  <si>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</si>
  <si>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</si>
  <si>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</si>
  <si>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</si>
  <si>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</si>
  <si>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</si>
  <si>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</si>
  <si>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</si>
  <si>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</si>
  <si>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</si>
  <si>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</si>
  <si>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اسنادخزانه-م7بودجه97-980627</t>
  </si>
  <si>
    <t>اسنادخزانه-م8بودجه97-980723</t>
  </si>
  <si>
    <t>اسنادخزانه-م6بودجه97-990423</t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</si>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</sst>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555625</xdr:colOff>
      <xdr:row>42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829750" y="0"/>
          <a:ext cx="7842250" cy="814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>
      <selection activeCell="AF12" sqref="AF12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rightToLeft="1" workbookViewId="0">
      <selection activeCell="Q19" sqref="Q19"/>
    </sheetView>
  </sheetViews>
  <sheetFormatPr defaultRowHeight="22.5"/>
  <cols>
    <col min="1" max="1" width="30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1" t="s">
        <v>58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K6" s="12" t="s">
        <v>57</v>
      </c>
      <c r="L6" s="12" t="s">
        <v>57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</row>
    <row r="7" spans="1:17" ht="24">
      <c r="A7" s="12" t="s">
        <v>58</v>
      </c>
      <c r="C7" s="12" t="s">
        <v>77</v>
      </c>
      <c r="E7" s="12" t="s">
        <v>74</v>
      </c>
      <c r="G7" s="12" t="s">
        <v>75</v>
      </c>
      <c r="I7" s="12" t="s">
        <v>78</v>
      </c>
      <c r="K7" s="12" t="s">
        <v>77</v>
      </c>
      <c r="M7" s="12" t="s">
        <v>74</v>
      </c>
      <c r="O7" s="12" t="s">
        <v>75</v>
      </c>
      <c r="Q7" s="12" t="s">
        <v>78</v>
      </c>
    </row>
    <row r="8" spans="1:17">
      <c r="A8" s="1" t="s">
        <v>67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7703671</v>
      </c>
      <c r="Q8" s="2">
        <v>7703671</v>
      </c>
    </row>
    <row r="9" spans="1:17">
      <c r="A9" s="1" t="s">
        <v>65</v>
      </c>
      <c r="C9" s="2">
        <v>0</v>
      </c>
      <c r="E9" s="2">
        <v>0</v>
      </c>
      <c r="G9" s="2">
        <v>0</v>
      </c>
      <c r="I9" s="2">
        <v>0</v>
      </c>
      <c r="K9" s="2">
        <v>0</v>
      </c>
      <c r="M9" s="2">
        <v>0</v>
      </c>
      <c r="O9" s="2">
        <v>473478707</v>
      </c>
      <c r="Q9" s="2">
        <v>473478707</v>
      </c>
    </row>
    <row r="10" spans="1:17">
      <c r="A10" s="1" t="s">
        <v>66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23622645</v>
      </c>
      <c r="Q10" s="2">
        <v>23622645</v>
      </c>
    </row>
    <row r="11" spans="1:17">
      <c r="A11" s="1" t="s">
        <v>64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78492407</v>
      </c>
      <c r="Q11" s="2">
        <v>78492407</v>
      </c>
    </row>
    <row r="12" spans="1:17">
      <c r="A12" s="1" t="s">
        <v>28</v>
      </c>
      <c r="C12" s="2">
        <v>0</v>
      </c>
      <c r="E12" s="2">
        <v>43489250</v>
      </c>
      <c r="G12" s="2">
        <v>0</v>
      </c>
      <c r="I12" s="2">
        <v>43489250</v>
      </c>
      <c r="K12" s="2">
        <v>0</v>
      </c>
      <c r="M12" s="2">
        <v>223154175</v>
      </c>
      <c r="O12" s="2">
        <v>0</v>
      </c>
      <c r="Q12" s="2">
        <v>223154175</v>
      </c>
    </row>
    <row r="13" spans="1:17">
      <c r="A13" s="1" t="s">
        <v>32</v>
      </c>
      <c r="C13" s="2">
        <v>0</v>
      </c>
      <c r="E13" s="2">
        <v>595367445</v>
      </c>
      <c r="G13" s="2">
        <v>0</v>
      </c>
      <c r="I13" s="2">
        <v>595367445</v>
      </c>
      <c r="K13" s="2">
        <v>0</v>
      </c>
      <c r="M13" s="2">
        <v>1768933989</v>
      </c>
      <c r="O13" s="2">
        <v>0</v>
      </c>
      <c r="Q13" s="2">
        <v>1768933989</v>
      </c>
    </row>
    <row r="14" spans="1:17">
      <c r="A14" s="1" t="s">
        <v>35</v>
      </c>
      <c r="C14" s="2">
        <v>243287672</v>
      </c>
      <c r="E14" s="2">
        <v>184773443</v>
      </c>
      <c r="G14" s="2">
        <v>0</v>
      </c>
      <c r="I14" s="2">
        <v>428061115</v>
      </c>
      <c r="K14" s="2">
        <v>1218311763</v>
      </c>
      <c r="M14" s="5">
        <v>-425191512</v>
      </c>
      <c r="O14" s="2">
        <v>0</v>
      </c>
      <c r="Q14" s="2">
        <v>793120251</v>
      </c>
    </row>
    <row r="15" spans="1:17" ht="23.25" thickBot="1">
      <c r="C15" s="4">
        <f>SUM(C8:C14)</f>
        <v>243287672</v>
      </c>
      <c r="E15" s="4">
        <f>SUM(E8:E14)</f>
        <v>823630138</v>
      </c>
      <c r="G15" s="4">
        <f>SUM(G8:G14)</f>
        <v>0</v>
      </c>
      <c r="I15" s="4">
        <f>SUM(I8:I14)</f>
        <v>1066917810</v>
      </c>
      <c r="K15" s="4">
        <f>SUM(K8:K14)</f>
        <v>1218311763</v>
      </c>
      <c r="M15" s="4">
        <f>SUM(M8:M14)</f>
        <v>1566896652</v>
      </c>
      <c r="O15" s="4">
        <f>SUM(O8:O14)</f>
        <v>583297430</v>
      </c>
      <c r="Q15" s="4">
        <f>SUM(Q8:Q14)</f>
        <v>3368505845</v>
      </c>
    </row>
    <row r="16" spans="1:17" ht="23.2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0" sqref="I10"/>
    </sheetView>
  </sheetViews>
  <sheetFormatPr defaultRowHeight="22.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4">
      <c r="A6" s="12" t="s">
        <v>79</v>
      </c>
      <c r="B6" s="12" t="s">
        <v>79</v>
      </c>
      <c r="C6" s="12" t="s">
        <v>79</v>
      </c>
      <c r="E6" s="12" t="s">
        <v>56</v>
      </c>
      <c r="F6" s="12" t="s">
        <v>56</v>
      </c>
      <c r="G6" s="12" t="s">
        <v>56</v>
      </c>
      <c r="I6" s="12" t="s">
        <v>57</v>
      </c>
      <c r="J6" s="12" t="s">
        <v>57</v>
      </c>
      <c r="K6" s="12" t="s">
        <v>57</v>
      </c>
    </row>
    <row r="7" spans="1:11" ht="24">
      <c r="A7" s="12" t="s">
        <v>80</v>
      </c>
      <c r="C7" s="12" t="s">
        <v>41</v>
      </c>
      <c r="E7" s="12" t="s">
        <v>81</v>
      </c>
      <c r="G7" s="12" t="s">
        <v>82</v>
      </c>
      <c r="I7" s="12" t="s">
        <v>81</v>
      </c>
      <c r="K7" s="12" t="s">
        <v>82</v>
      </c>
    </row>
    <row r="8" spans="1:11">
      <c r="A8" s="1" t="s">
        <v>47</v>
      </c>
      <c r="C8" s="1" t="s">
        <v>48</v>
      </c>
      <c r="E8" s="2">
        <v>4252008</v>
      </c>
      <c r="G8" s="6">
        <v>1</v>
      </c>
      <c r="I8" s="2">
        <v>59074343</v>
      </c>
      <c r="K8" s="6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"/>
  <sheetViews>
    <sheetView rightToLeft="1" workbookViewId="0">
      <selection activeCell="U18" sqref="U18"/>
    </sheetView>
  </sheetViews>
  <sheetFormatPr defaultRowHeight="22.5"/>
  <cols>
    <col min="1" max="1" width="28.710937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7.140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8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9.71093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Y5" s="2"/>
    </row>
    <row r="6" spans="1:25" ht="24">
      <c r="A6" s="11" t="s">
        <v>3</v>
      </c>
      <c r="C6" s="12" t="s">
        <v>86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4">
      <c r="A7" s="11" t="s">
        <v>3</v>
      </c>
      <c r="C7" s="11" t="s">
        <v>7</v>
      </c>
      <c r="E7" s="11" t="s">
        <v>8</v>
      </c>
      <c r="G7" s="11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4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>
      <c r="A9" s="1" t="s">
        <v>15</v>
      </c>
      <c r="C9" s="2">
        <v>27380</v>
      </c>
      <c r="E9" s="2">
        <v>123782734423</v>
      </c>
      <c r="G9" s="2">
        <v>123329445250</v>
      </c>
      <c r="I9" s="2">
        <v>700</v>
      </c>
      <c r="K9" s="2">
        <v>3371579246</v>
      </c>
      <c r="M9" s="5">
        <v>-1630</v>
      </c>
      <c r="O9" s="2">
        <v>7520909729</v>
      </c>
      <c r="Q9" s="2">
        <v>26450</v>
      </c>
      <c r="S9" s="2">
        <v>4917999</v>
      </c>
      <c r="U9" s="2">
        <v>119785217353</v>
      </c>
      <c r="W9" s="2">
        <v>129918472208.063</v>
      </c>
      <c r="Y9" s="7">
        <v>0.1027976752843232</v>
      </c>
    </row>
    <row r="10" spans="1:25">
      <c r="A10" s="1" t="s">
        <v>16</v>
      </c>
      <c r="C10" s="2">
        <v>82190</v>
      </c>
      <c r="E10" s="2">
        <v>357525194609</v>
      </c>
      <c r="G10" s="2">
        <v>370541985011</v>
      </c>
      <c r="I10" s="2">
        <v>1850</v>
      </c>
      <c r="K10" s="2">
        <v>9192236080</v>
      </c>
      <c r="M10" s="5">
        <v>-1230</v>
      </c>
      <c r="O10" s="2">
        <v>5690927594</v>
      </c>
      <c r="Q10" s="2">
        <v>82810</v>
      </c>
      <c r="S10" s="2">
        <v>4917979</v>
      </c>
      <c r="U10" s="2">
        <v>361366950225</v>
      </c>
      <c r="W10" s="2">
        <v>406748768688.763</v>
      </c>
      <c r="Y10" s="7">
        <v>0.321838974360805</v>
      </c>
    </row>
    <row r="11" spans="1:25">
      <c r="A11" s="1" t="s">
        <v>17</v>
      </c>
      <c r="C11" s="2">
        <v>138920</v>
      </c>
      <c r="E11" s="2">
        <v>660002236138</v>
      </c>
      <c r="G11" s="2">
        <v>628522491709.84998</v>
      </c>
      <c r="I11" s="2">
        <v>190</v>
      </c>
      <c r="K11" s="2">
        <v>941305210</v>
      </c>
      <c r="M11" s="5">
        <v>-2090</v>
      </c>
      <c r="O11" s="2">
        <v>9881978632</v>
      </c>
      <c r="Q11" s="2">
        <v>137020</v>
      </c>
      <c r="S11" s="2">
        <v>4924999</v>
      </c>
      <c r="U11" s="2">
        <v>651014051904</v>
      </c>
      <c r="W11" s="2">
        <v>673979833775</v>
      </c>
      <c r="Y11" s="7">
        <v>0.53328490493351643</v>
      </c>
    </row>
    <row r="12" spans="1:25">
      <c r="A12" s="1" t="s">
        <v>18</v>
      </c>
      <c r="C12" s="2">
        <v>20</v>
      </c>
      <c r="E12" s="2">
        <v>79633832</v>
      </c>
      <c r="G12" s="2">
        <v>90486750</v>
      </c>
      <c r="I12" s="2">
        <v>0</v>
      </c>
      <c r="K12" s="2">
        <v>0</v>
      </c>
      <c r="M12" s="2">
        <v>0</v>
      </c>
      <c r="O12" s="2">
        <v>0</v>
      </c>
      <c r="Q12" s="2">
        <v>20</v>
      </c>
      <c r="S12" s="2">
        <v>4925000</v>
      </c>
      <c r="U12" s="2">
        <v>79633832</v>
      </c>
      <c r="W12" s="2">
        <v>98376875</v>
      </c>
      <c r="Y12" s="7">
        <v>7.7840463175557763E-5</v>
      </c>
    </row>
    <row r="13" spans="1:25" ht="23.25" thickBot="1">
      <c r="E13" s="4">
        <f>SUM(E9:E12)</f>
        <v>1141389799002</v>
      </c>
      <c r="G13" s="4">
        <f>SUM(G9:G12)</f>
        <v>1122484408720.8501</v>
      </c>
      <c r="K13" s="4">
        <f>SUM(K9:K12)</f>
        <v>13505120536</v>
      </c>
      <c r="O13" s="4">
        <f>SUM(O9:O12)</f>
        <v>23093815955</v>
      </c>
      <c r="U13" s="4">
        <f>SUM(U9:U12)</f>
        <v>1132245853314</v>
      </c>
      <c r="W13" s="4">
        <f>SUM(W9:W12)</f>
        <v>1210745451546.8259</v>
      </c>
      <c r="Y13" s="8">
        <f>SUM(Y9:Y12)</f>
        <v>0.95799939504182019</v>
      </c>
    </row>
    <row r="14" spans="1:25" ht="23.25" thickTop="1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rightToLeft="1" workbookViewId="0">
      <selection activeCell="AA23" sqref="AA23"/>
    </sheetView>
  </sheetViews>
  <sheetFormatPr defaultRowHeight="22.5"/>
  <cols>
    <col min="1" max="1" width="30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6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AK5" s="2"/>
    </row>
    <row r="6" spans="1:37" ht="24">
      <c r="A6" s="12" t="s">
        <v>20</v>
      </c>
      <c r="B6" s="12" t="s">
        <v>20</v>
      </c>
      <c r="C6" s="12" t="s">
        <v>20</v>
      </c>
      <c r="D6" s="12" t="s">
        <v>20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  <c r="O6" s="12" t="s">
        <v>86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4">
      <c r="A7" s="11" t="s">
        <v>21</v>
      </c>
      <c r="C7" s="11" t="s">
        <v>22</v>
      </c>
      <c r="E7" s="11" t="s">
        <v>23</v>
      </c>
      <c r="G7" s="11" t="s">
        <v>24</v>
      </c>
      <c r="I7" s="11" t="s">
        <v>25</v>
      </c>
      <c r="K7" s="11" t="s">
        <v>26</v>
      </c>
      <c r="M7" s="11" t="s">
        <v>19</v>
      </c>
      <c r="O7" s="11" t="s">
        <v>7</v>
      </c>
      <c r="Q7" s="11" t="s">
        <v>8</v>
      </c>
      <c r="S7" s="11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1" t="s">
        <v>7</v>
      </c>
      <c r="AE7" s="11" t="s">
        <v>27</v>
      </c>
      <c r="AG7" s="11" t="s">
        <v>8</v>
      </c>
      <c r="AI7" s="11" t="s">
        <v>9</v>
      </c>
      <c r="AK7" s="11" t="s">
        <v>13</v>
      </c>
    </row>
    <row r="8" spans="1:37" ht="24">
      <c r="A8" s="12" t="s">
        <v>21</v>
      </c>
      <c r="C8" s="12" t="s">
        <v>22</v>
      </c>
      <c r="E8" s="12" t="s">
        <v>23</v>
      </c>
      <c r="G8" s="12" t="s">
        <v>24</v>
      </c>
      <c r="I8" s="12" t="s">
        <v>25</v>
      </c>
      <c r="K8" s="12" t="s">
        <v>26</v>
      </c>
      <c r="M8" s="12" t="s">
        <v>19</v>
      </c>
      <c r="O8" s="12" t="s">
        <v>7</v>
      </c>
      <c r="Q8" s="12" t="s">
        <v>8</v>
      </c>
      <c r="S8" s="12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2" t="s">
        <v>7</v>
      </c>
      <c r="AE8" s="12" t="s">
        <v>27</v>
      </c>
      <c r="AG8" s="12" t="s">
        <v>8</v>
      </c>
      <c r="AI8" s="12" t="s">
        <v>9</v>
      </c>
      <c r="AK8" s="12" t="s">
        <v>13</v>
      </c>
    </row>
    <row r="9" spans="1:37">
      <c r="A9" s="1" t="s">
        <v>28</v>
      </c>
      <c r="C9" s="1" t="s">
        <v>29</v>
      </c>
      <c r="E9" s="1" t="s">
        <v>29</v>
      </c>
      <c r="G9" s="1" t="s">
        <v>30</v>
      </c>
      <c r="I9" s="1" t="s">
        <v>31</v>
      </c>
      <c r="K9" s="2">
        <v>0</v>
      </c>
      <c r="M9" s="2">
        <v>0</v>
      </c>
      <c r="O9" s="2">
        <v>2901</v>
      </c>
      <c r="Q9" s="2">
        <v>2633121777</v>
      </c>
      <c r="S9" s="2">
        <v>2835121045</v>
      </c>
      <c r="U9" s="2">
        <v>0</v>
      </c>
      <c r="W9" s="2">
        <v>0</v>
      </c>
      <c r="Y9" s="2">
        <v>0</v>
      </c>
      <c r="AA9" s="2">
        <v>0</v>
      </c>
      <c r="AC9" s="2">
        <v>2901</v>
      </c>
      <c r="AE9" s="2">
        <v>993002</v>
      </c>
      <c r="AG9" s="2">
        <v>2633121777</v>
      </c>
      <c r="AI9" s="2">
        <v>2878610295</v>
      </c>
      <c r="AK9" s="7">
        <v>2.2776933976072001E-3</v>
      </c>
    </row>
    <row r="10" spans="1:37">
      <c r="A10" s="1" t="s">
        <v>32</v>
      </c>
      <c r="C10" s="1" t="s">
        <v>29</v>
      </c>
      <c r="E10" s="1" t="s">
        <v>29</v>
      </c>
      <c r="G10" s="1" t="s">
        <v>33</v>
      </c>
      <c r="I10" s="1" t="s">
        <v>34</v>
      </c>
      <c r="K10" s="2">
        <v>0</v>
      </c>
      <c r="M10" s="2">
        <v>0</v>
      </c>
      <c r="O10" s="2">
        <v>30100</v>
      </c>
      <c r="Q10" s="2">
        <v>24669784033</v>
      </c>
      <c r="S10" s="2">
        <v>25843350577</v>
      </c>
      <c r="U10" s="2">
        <v>0</v>
      </c>
      <c r="W10" s="2">
        <v>0</v>
      </c>
      <c r="Y10" s="2">
        <v>0</v>
      </c>
      <c r="AA10" s="2">
        <v>0</v>
      </c>
      <c r="AC10" s="2">
        <v>30100</v>
      </c>
      <c r="AE10" s="2">
        <v>879000</v>
      </c>
      <c r="AG10" s="2">
        <v>24669784033</v>
      </c>
      <c r="AI10" s="2">
        <v>26438718022</v>
      </c>
      <c r="AK10" s="7">
        <v>2.0919571358619E-2</v>
      </c>
    </row>
    <row r="11" spans="1:37">
      <c r="A11" s="1" t="s">
        <v>35</v>
      </c>
      <c r="C11" s="1" t="s">
        <v>29</v>
      </c>
      <c r="E11" s="1" t="s">
        <v>29</v>
      </c>
      <c r="G11" s="1" t="s">
        <v>36</v>
      </c>
      <c r="I11" s="1" t="s">
        <v>37</v>
      </c>
      <c r="K11" s="2">
        <v>16</v>
      </c>
      <c r="M11" s="2">
        <v>16</v>
      </c>
      <c r="O11" s="2">
        <v>18500</v>
      </c>
      <c r="Q11" s="2">
        <v>17135873507</v>
      </c>
      <c r="S11" s="2">
        <v>15732178396</v>
      </c>
      <c r="U11" s="2">
        <v>0</v>
      </c>
      <c r="W11" s="2">
        <v>0</v>
      </c>
      <c r="Y11" s="2">
        <v>0</v>
      </c>
      <c r="AA11" s="2">
        <v>0</v>
      </c>
      <c r="AC11" s="2">
        <v>18500</v>
      </c>
      <c r="AE11" s="2">
        <v>861000</v>
      </c>
      <c r="AG11" s="2">
        <v>17135873507</v>
      </c>
      <c r="AI11" s="2">
        <v>15916951838</v>
      </c>
      <c r="AK11" s="7">
        <v>1.2594249445441E-2</v>
      </c>
    </row>
    <row r="12" spans="1:37" ht="23.25" thickBot="1">
      <c r="Q12" s="4">
        <f>SUM(Q9:Q11)</f>
        <v>44438779317</v>
      </c>
      <c r="S12" s="4">
        <f>SUM(S9:S11)</f>
        <v>44410650018</v>
      </c>
      <c r="W12" s="4">
        <f>SUM(W9:W11)</f>
        <v>0</v>
      </c>
      <c r="AA12" s="4">
        <f>SUM(AA9:AA11)</f>
        <v>0</v>
      </c>
      <c r="AG12" s="4">
        <f>SUM(AG9:AG11)</f>
        <v>44438779317</v>
      </c>
      <c r="AI12" s="4">
        <f>SUM(AI9:AI11)</f>
        <v>45234280155</v>
      </c>
      <c r="AK12" s="8">
        <f>SUM(AK9:AK11)</f>
        <v>3.57915142016672E-2</v>
      </c>
    </row>
    <row r="13" spans="1:37" ht="23.2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K19" sqref="K19"/>
    </sheetView>
  </sheetViews>
  <sheetFormatPr defaultRowHeight="22.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1" t="s">
        <v>39</v>
      </c>
      <c r="C6" s="12" t="s">
        <v>40</v>
      </c>
      <c r="D6" s="12" t="s">
        <v>40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40</v>
      </c>
      <c r="K6" s="12" t="s">
        <v>86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4">
      <c r="A7" s="12" t="s">
        <v>39</v>
      </c>
      <c r="C7" s="12" t="s">
        <v>41</v>
      </c>
      <c r="E7" s="12" t="s">
        <v>42</v>
      </c>
      <c r="G7" s="12" t="s">
        <v>43</v>
      </c>
      <c r="I7" s="12" t="s">
        <v>26</v>
      </c>
      <c r="K7" s="12" t="s">
        <v>44</v>
      </c>
      <c r="M7" s="12" t="s">
        <v>45</v>
      </c>
      <c r="O7" s="12" t="s">
        <v>46</v>
      </c>
      <c r="Q7" s="12" t="s">
        <v>44</v>
      </c>
      <c r="S7" s="12" t="s">
        <v>38</v>
      </c>
    </row>
    <row r="8" spans="1:19">
      <c r="A8" s="1" t="s">
        <v>47</v>
      </c>
      <c r="C8" s="1" t="s">
        <v>48</v>
      </c>
      <c r="E8" s="1" t="s">
        <v>49</v>
      </c>
      <c r="G8" s="1" t="s">
        <v>50</v>
      </c>
      <c r="I8" s="1">
        <v>0</v>
      </c>
      <c r="K8" s="2">
        <v>3932547630</v>
      </c>
      <c r="M8" s="2">
        <v>38640631932</v>
      </c>
      <c r="O8" s="2">
        <v>35437690536</v>
      </c>
      <c r="Q8" s="2">
        <v>7135489026</v>
      </c>
      <c r="S8" s="7">
        <v>5.6459383444325663E-3</v>
      </c>
    </row>
    <row r="9" spans="1:19">
      <c r="A9" s="1" t="s">
        <v>47</v>
      </c>
      <c r="C9" s="1" t="s">
        <v>52</v>
      </c>
      <c r="E9" s="1" t="s">
        <v>51</v>
      </c>
      <c r="G9" s="1" t="s">
        <v>53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7">
        <v>3.9562378442879874E-7</v>
      </c>
    </row>
    <row r="10" spans="1:19" ht="23.25" thickBot="1">
      <c r="K10" s="4">
        <f>SUM(K8:K9)</f>
        <v>3933047630</v>
      </c>
      <c r="M10" s="4">
        <f>SUM(M8:M9)</f>
        <v>38640631932</v>
      </c>
      <c r="O10" s="4">
        <f>SUM(O8:O9)</f>
        <v>35437690536</v>
      </c>
      <c r="Q10" s="4">
        <f>SUM(Q8:Q9)</f>
        <v>7135989026</v>
      </c>
      <c r="S10" s="8">
        <f>SUM(S8:S9)</f>
        <v>5.6463339682169952E-3</v>
      </c>
    </row>
    <row r="11" spans="1:19" ht="23.25" thickTop="1"/>
    <row r="12" spans="1:19">
      <c r="Q12" s="2"/>
      <c r="S12" s="2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rightToLeft="1" workbookViewId="0">
      <selection activeCell="C8" sqref="C8"/>
    </sheetView>
  </sheetViews>
  <sheetFormatPr defaultRowHeight="22.5"/>
  <cols>
    <col min="1" max="1" width="24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0" t="s">
        <v>0</v>
      </c>
      <c r="B2" s="10"/>
      <c r="C2" s="10"/>
      <c r="D2" s="10"/>
      <c r="E2" s="10"/>
      <c r="F2" s="10"/>
      <c r="G2" s="10"/>
    </row>
    <row r="3" spans="1:7" ht="24">
      <c r="A3" s="10" t="s">
        <v>54</v>
      </c>
      <c r="B3" s="10"/>
      <c r="C3" s="10"/>
      <c r="D3" s="10"/>
      <c r="E3" s="10"/>
      <c r="F3" s="10"/>
      <c r="G3" s="10"/>
    </row>
    <row r="4" spans="1:7" ht="24">
      <c r="A4" s="10" t="s">
        <v>2</v>
      </c>
      <c r="B4" s="10"/>
      <c r="C4" s="10"/>
      <c r="D4" s="10"/>
      <c r="E4" s="10"/>
      <c r="F4" s="10"/>
      <c r="G4" s="10"/>
    </row>
    <row r="6" spans="1:7" ht="24">
      <c r="A6" s="12" t="s">
        <v>58</v>
      </c>
      <c r="C6" s="12" t="s">
        <v>44</v>
      </c>
      <c r="E6" s="12" t="s">
        <v>76</v>
      </c>
      <c r="G6" s="12" t="s">
        <v>13</v>
      </c>
    </row>
    <row r="7" spans="1:7">
      <c r="A7" s="1" t="s">
        <v>83</v>
      </c>
      <c r="C7" s="2">
        <v>97849738246</v>
      </c>
      <c r="E7" s="7">
        <v>0.98917145182991073</v>
      </c>
      <c r="G7" s="7">
        <v>7.7423367500499773E-2</v>
      </c>
    </row>
    <row r="8" spans="1:7">
      <c r="A8" s="1" t="s">
        <v>84</v>
      </c>
      <c r="C8" s="2">
        <v>1066917810</v>
      </c>
      <c r="E8" s="7">
        <v>1.078556425411829E-2</v>
      </c>
      <c r="G8" s="7">
        <v>8.4419612333337213E-4</v>
      </c>
    </row>
    <row r="9" spans="1:7">
      <c r="A9" s="1" t="s">
        <v>85</v>
      </c>
      <c r="C9" s="2">
        <v>4252008</v>
      </c>
      <c r="E9" s="7">
        <v>4.2983915971020296E-5</v>
      </c>
      <c r="G9" s="7">
        <v>3.3643909927630554E-6</v>
      </c>
    </row>
    <row r="10" spans="1:7" ht="23.25" thickBot="1">
      <c r="C10" s="4">
        <f>SUM(C7:C9)</f>
        <v>98920908064</v>
      </c>
      <c r="E10" s="9">
        <f>SUM(E7:E9)</f>
        <v>1</v>
      </c>
      <c r="G10" s="8">
        <f>SUM(G7:G9)</f>
        <v>7.8270928014825908E-2</v>
      </c>
    </row>
    <row r="11" spans="1:7" ht="23.25" thickTop="1"/>
    <row r="12" spans="1:7">
      <c r="G12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O14" sqref="O14"/>
    </sheetView>
  </sheetViews>
  <sheetFormatPr defaultRowHeight="22.5"/>
  <cols>
    <col min="1" max="1" width="30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2" t="s">
        <v>55</v>
      </c>
      <c r="B6" s="12" t="s">
        <v>55</v>
      </c>
      <c r="C6" s="12" t="s">
        <v>55</v>
      </c>
      <c r="D6" s="12" t="s">
        <v>55</v>
      </c>
      <c r="E6" s="12" t="s">
        <v>55</v>
      </c>
      <c r="F6" s="12" t="s">
        <v>55</v>
      </c>
      <c r="G6" s="12" t="s">
        <v>55</v>
      </c>
      <c r="I6" s="12" t="s">
        <v>56</v>
      </c>
      <c r="J6" s="12" t="s">
        <v>56</v>
      </c>
      <c r="K6" s="12" t="s">
        <v>56</v>
      </c>
      <c r="L6" s="12" t="s">
        <v>56</v>
      </c>
      <c r="M6" s="12" t="s">
        <v>56</v>
      </c>
      <c r="O6" s="12" t="s">
        <v>57</v>
      </c>
      <c r="P6" s="12" t="s">
        <v>57</v>
      </c>
      <c r="Q6" s="12" t="s">
        <v>57</v>
      </c>
      <c r="R6" s="12" t="s">
        <v>57</v>
      </c>
      <c r="S6" s="12" t="s">
        <v>57</v>
      </c>
    </row>
    <row r="7" spans="1:19" ht="24">
      <c r="A7" s="12" t="s">
        <v>58</v>
      </c>
      <c r="C7" s="12" t="s">
        <v>59</v>
      </c>
      <c r="E7" s="12" t="s">
        <v>25</v>
      </c>
      <c r="G7" s="12" t="s">
        <v>26</v>
      </c>
      <c r="I7" s="12" t="s">
        <v>60</v>
      </c>
      <c r="K7" s="12" t="s">
        <v>61</v>
      </c>
      <c r="M7" s="12" t="s">
        <v>62</v>
      </c>
      <c r="O7" s="12" t="s">
        <v>60</v>
      </c>
      <c r="Q7" s="12" t="s">
        <v>61</v>
      </c>
      <c r="S7" s="12" t="s">
        <v>62</v>
      </c>
    </row>
    <row r="8" spans="1:19">
      <c r="A8" s="1" t="s">
        <v>35</v>
      </c>
      <c r="C8" s="1" t="s">
        <v>63</v>
      </c>
      <c r="E8" s="1" t="s">
        <v>37</v>
      </c>
      <c r="G8" s="2">
        <v>16</v>
      </c>
      <c r="I8" s="2">
        <v>243287672</v>
      </c>
      <c r="K8" s="1">
        <v>0</v>
      </c>
      <c r="M8" s="2">
        <v>243287672</v>
      </c>
      <c r="O8" s="2">
        <v>1218311763</v>
      </c>
      <c r="Q8" s="1">
        <v>0</v>
      </c>
      <c r="S8" s="2">
        <v>1218311763</v>
      </c>
    </row>
    <row r="9" spans="1:19">
      <c r="A9" s="1" t="s">
        <v>47</v>
      </c>
      <c r="C9" s="2">
        <v>9</v>
      </c>
      <c r="E9" s="1" t="s">
        <v>63</v>
      </c>
      <c r="G9" s="1">
        <v>0</v>
      </c>
      <c r="I9" s="2">
        <v>4252008</v>
      </c>
      <c r="K9" s="2">
        <v>0</v>
      </c>
      <c r="M9" s="2">
        <v>4252008</v>
      </c>
      <c r="O9" s="2">
        <v>59074343</v>
      </c>
      <c r="Q9" s="2">
        <v>0</v>
      </c>
      <c r="S9" s="2">
        <v>59074343</v>
      </c>
    </row>
    <row r="10" spans="1:19" ht="23.25" thickBot="1">
      <c r="I10" s="4">
        <f>SUM(I8:I9)</f>
        <v>247539680</v>
      </c>
      <c r="K10" s="3">
        <f>SUM(K8:K9)</f>
        <v>0</v>
      </c>
      <c r="M10" s="4">
        <f>SUM(M8:M9)</f>
        <v>247539680</v>
      </c>
      <c r="O10" s="4">
        <f>SUM(O8:O9)</f>
        <v>1277386106</v>
      </c>
      <c r="Q10" s="3">
        <f>SUM(Q8:Q9)</f>
        <v>0</v>
      </c>
      <c r="S10" s="4">
        <f>SUM(S8:S9)</f>
        <v>1277386106</v>
      </c>
    </row>
    <row r="11" spans="1:19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rightToLeft="1" workbookViewId="0">
      <selection activeCell="I12" sqref="I12"/>
    </sheetView>
  </sheetViews>
  <sheetFormatPr defaultRowHeight="22.5"/>
  <cols>
    <col min="1" max="1" width="30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1" t="s">
        <v>3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K6" s="12" t="s">
        <v>57</v>
      </c>
      <c r="L6" s="12" t="s">
        <v>57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</row>
    <row r="7" spans="1:17" ht="24">
      <c r="A7" s="12" t="s">
        <v>3</v>
      </c>
      <c r="C7" s="12" t="s">
        <v>7</v>
      </c>
      <c r="E7" s="12" t="s">
        <v>68</v>
      </c>
      <c r="G7" s="12" t="s">
        <v>69</v>
      </c>
      <c r="I7" s="12" t="s">
        <v>70</v>
      </c>
      <c r="K7" s="12" t="s">
        <v>7</v>
      </c>
      <c r="M7" s="12" t="s">
        <v>68</v>
      </c>
      <c r="O7" s="12" t="s">
        <v>69</v>
      </c>
      <c r="Q7" s="12" t="s">
        <v>70</v>
      </c>
    </row>
    <row r="8" spans="1:17">
      <c r="A8" s="1" t="s">
        <v>18</v>
      </c>
      <c r="C8" s="2">
        <v>20</v>
      </c>
      <c r="E8" s="2">
        <v>98376875</v>
      </c>
      <c r="G8" s="2">
        <v>90486750</v>
      </c>
      <c r="I8" s="2">
        <v>7890125</v>
      </c>
      <c r="K8" s="2">
        <v>20</v>
      </c>
      <c r="M8" s="2">
        <v>98376875</v>
      </c>
      <c r="O8" s="2">
        <v>79633831</v>
      </c>
      <c r="Q8" s="2">
        <v>18743044</v>
      </c>
    </row>
    <row r="9" spans="1:17">
      <c r="A9" s="1" t="s">
        <v>15</v>
      </c>
      <c r="C9" s="2">
        <v>26450</v>
      </c>
      <c r="E9" s="2">
        <v>129918472208</v>
      </c>
      <c r="G9" s="2">
        <v>119945415211</v>
      </c>
      <c r="I9" s="2">
        <v>9973056997</v>
      </c>
      <c r="K9" s="2">
        <v>26450</v>
      </c>
      <c r="M9" s="2">
        <v>129918472208</v>
      </c>
      <c r="O9" s="2">
        <v>110093627767</v>
      </c>
      <c r="Q9" s="2">
        <v>19824844441</v>
      </c>
    </row>
    <row r="10" spans="1:17">
      <c r="A10" s="1" t="s">
        <v>17</v>
      </c>
      <c r="C10" s="2">
        <v>137020</v>
      </c>
      <c r="E10" s="2">
        <v>673979833776</v>
      </c>
      <c r="G10" s="2">
        <v>620765600981</v>
      </c>
      <c r="I10" s="2">
        <v>53214232795</v>
      </c>
      <c r="K10" s="2">
        <v>137020</v>
      </c>
      <c r="M10" s="2">
        <v>673979833776</v>
      </c>
      <c r="O10" s="2">
        <v>570402618513</v>
      </c>
      <c r="Q10" s="2">
        <v>103577215263</v>
      </c>
    </row>
    <row r="11" spans="1:17">
      <c r="A11" s="1" t="s">
        <v>16</v>
      </c>
      <c r="C11" s="2">
        <v>82810</v>
      </c>
      <c r="E11" s="2">
        <v>406748768688</v>
      </c>
      <c r="G11" s="2">
        <v>374626834818</v>
      </c>
      <c r="I11" s="2">
        <v>32121933870</v>
      </c>
      <c r="K11" s="2">
        <v>82810</v>
      </c>
      <c r="M11" s="2">
        <v>406748768688</v>
      </c>
      <c r="O11" s="2">
        <v>345366214104</v>
      </c>
      <c r="Q11" s="2">
        <v>61382554584</v>
      </c>
    </row>
    <row r="12" spans="1:17">
      <c r="A12" s="1" t="s">
        <v>32</v>
      </c>
      <c r="C12" s="2">
        <v>30100</v>
      </c>
      <c r="E12" s="2">
        <v>26438718022</v>
      </c>
      <c r="G12" s="2">
        <v>25843350577</v>
      </c>
      <c r="I12" s="2">
        <v>595367445</v>
      </c>
      <c r="K12" s="2">
        <v>30100</v>
      </c>
      <c r="M12" s="2">
        <v>26438718022</v>
      </c>
      <c r="O12" s="2">
        <v>24669784032</v>
      </c>
      <c r="Q12" s="2">
        <v>1768933990</v>
      </c>
    </row>
    <row r="13" spans="1:17">
      <c r="A13" s="1" t="s">
        <v>71</v>
      </c>
      <c r="C13" s="2">
        <v>18500</v>
      </c>
      <c r="E13" s="2">
        <v>15916951837</v>
      </c>
      <c r="G13" s="2">
        <v>15732178394</v>
      </c>
      <c r="I13" s="2">
        <v>184773443</v>
      </c>
      <c r="K13" s="2">
        <v>18500</v>
      </c>
      <c r="M13" s="2">
        <v>15916951837</v>
      </c>
      <c r="O13" s="2">
        <v>16342143350</v>
      </c>
      <c r="Q13" s="5">
        <v>-425191513</v>
      </c>
    </row>
    <row r="14" spans="1:17">
      <c r="A14" s="1" t="s">
        <v>28</v>
      </c>
      <c r="C14" s="2">
        <v>2901</v>
      </c>
      <c r="E14" s="2">
        <v>2878610295</v>
      </c>
      <c r="G14" s="2">
        <v>2835121045</v>
      </c>
      <c r="I14" s="2">
        <v>43489250</v>
      </c>
      <c r="K14" s="2">
        <v>2901</v>
      </c>
      <c r="M14" s="2">
        <v>2878610295</v>
      </c>
      <c r="O14" s="2">
        <v>2655456120</v>
      </c>
      <c r="Q14" s="2">
        <v>223154175</v>
      </c>
    </row>
    <row r="15" spans="1:17" ht="23.25" thickBot="1">
      <c r="E15" s="4">
        <f>SUM(E8:E14)</f>
        <v>1255979731701</v>
      </c>
      <c r="G15" s="4">
        <f>SUM(G8:G14)</f>
        <v>1159838987776</v>
      </c>
      <c r="I15" s="4">
        <f>SUM(I8:I14)</f>
        <v>96140743925</v>
      </c>
      <c r="M15" s="4">
        <f>SUM(M8:M14)</f>
        <v>1255979731701</v>
      </c>
      <c r="O15" s="4">
        <f>SUM(O8:O14)</f>
        <v>1069609477717</v>
      </c>
      <c r="Q15" s="4">
        <f>SUM(Q8:Q14)</f>
        <v>186370253984</v>
      </c>
    </row>
    <row r="16" spans="1:17" ht="23.25" thickTop="1"/>
    <row r="17" spans="9:17">
      <c r="I17" s="2"/>
      <c r="Q17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workbookViewId="0">
      <selection activeCell="T18" sqref="T18"/>
    </sheetView>
  </sheetViews>
  <sheetFormatPr defaultRowHeight="22.5"/>
  <cols>
    <col min="1" max="1" width="29.5703125" style="1" bestFit="1" customWidth="1"/>
    <col min="2" max="2" width="1" style="1" customWidth="1"/>
    <col min="3" max="3" width="7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1" t="s">
        <v>3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K6" s="12" t="s">
        <v>57</v>
      </c>
      <c r="L6" s="12" t="s">
        <v>57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</row>
    <row r="7" spans="1:17" ht="24">
      <c r="A7" s="12" t="s">
        <v>3</v>
      </c>
      <c r="C7" s="12" t="s">
        <v>7</v>
      </c>
      <c r="E7" s="12" t="s">
        <v>68</v>
      </c>
      <c r="G7" s="12" t="s">
        <v>69</v>
      </c>
      <c r="I7" s="12" t="s">
        <v>72</v>
      </c>
      <c r="K7" s="12" t="s">
        <v>7</v>
      </c>
      <c r="M7" s="12" t="s">
        <v>68</v>
      </c>
      <c r="O7" s="12" t="s">
        <v>69</v>
      </c>
      <c r="Q7" s="12" t="s">
        <v>72</v>
      </c>
    </row>
    <row r="8" spans="1:17">
      <c r="A8" s="1" t="s">
        <v>15</v>
      </c>
      <c r="C8" s="2">
        <v>1630</v>
      </c>
      <c r="E8" s="2">
        <v>7520909729</v>
      </c>
      <c r="G8" s="2">
        <v>6755609284</v>
      </c>
      <c r="I8" s="2">
        <v>765300445</v>
      </c>
      <c r="K8" s="2">
        <v>4280</v>
      </c>
      <c r="M8" s="2">
        <v>18097107592</v>
      </c>
      <c r="O8" s="2">
        <v>17733830650</v>
      </c>
      <c r="Q8" s="2">
        <v>363276942</v>
      </c>
    </row>
    <row r="9" spans="1:17">
      <c r="A9" s="1" t="s">
        <v>16</v>
      </c>
      <c r="C9" s="2">
        <v>1230</v>
      </c>
      <c r="E9" s="2">
        <v>5690927594</v>
      </c>
      <c r="G9" s="2">
        <v>5107386274</v>
      </c>
      <c r="I9" s="2">
        <v>583541320</v>
      </c>
      <c r="K9" s="2">
        <v>3650</v>
      </c>
      <c r="M9" s="2">
        <v>15512602278</v>
      </c>
      <c r="O9" s="2">
        <v>15159554313</v>
      </c>
      <c r="Q9" s="2">
        <v>353047965</v>
      </c>
    </row>
    <row r="10" spans="1:17">
      <c r="A10" s="1" t="s">
        <v>17</v>
      </c>
      <c r="C10" s="2">
        <v>2090</v>
      </c>
      <c r="E10" s="2">
        <v>9881978632</v>
      </c>
      <c r="G10" s="2">
        <v>8698195938</v>
      </c>
      <c r="I10" s="2">
        <v>1183782694</v>
      </c>
      <c r="K10" s="2">
        <v>4490</v>
      </c>
      <c r="M10" s="2">
        <v>19647378001</v>
      </c>
      <c r="O10" s="2">
        <v>18691368636</v>
      </c>
      <c r="Q10" s="2">
        <v>956009365</v>
      </c>
    </row>
    <row r="11" spans="1:17">
      <c r="A11" s="1" t="s">
        <v>67</v>
      </c>
      <c r="C11" s="2">
        <v>0</v>
      </c>
      <c r="E11" s="2">
        <v>0</v>
      </c>
      <c r="G11" s="2">
        <v>0</v>
      </c>
      <c r="I11" s="2">
        <v>0</v>
      </c>
      <c r="K11" s="2">
        <v>1295</v>
      </c>
      <c r="M11" s="2">
        <v>1122211103</v>
      </c>
      <c r="O11" s="2">
        <v>1114507432</v>
      </c>
      <c r="Q11" s="2">
        <v>7703671</v>
      </c>
    </row>
    <row r="12" spans="1:17">
      <c r="A12" s="1" t="s">
        <v>65</v>
      </c>
      <c r="C12" s="2">
        <v>0</v>
      </c>
      <c r="E12" s="2">
        <v>0</v>
      </c>
      <c r="G12" s="2">
        <v>0</v>
      </c>
      <c r="I12" s="2">
        <v>0</v>
      </c>
      <c r="K12" s="2">
        <v>31326</v>
      </c>
      <c r="M12" s="2">
        <v>31326000000</v>
      </c>
      <c r="O12" s="2">
        <v>30852521293</v>
      </c>
      <c r="Q12" s="2">
        <v>473478707</v>
      </c>
    </row>
    <row r="13" spans="1:17">
      <c r="A13" s="1" t="s">
        <v>66</v>
      </c>
      <c r="C13" s="2">
        <v>0</v>
      </c>
      <c r="E13" s="2">
        <v>0</v>
      </c>
      <c r="G13" s="2">
        <v>0</v>
      </c>
      <c r="I13" s="2">
        <v>0</v>
      </c>
      <c r="K13" s="2">
        <v>1019</v>
      </c>
      <c r="M13" s="2">
        <v>1012507033</v>
      </c>
      <c r="O13" s="2">
        <v>988884388</v>
      </c>
      <c r="Q13" s="2">
        <v>23622645</v>
      </c>
    </row>
    <row r="14" spans="1:17">
      <c r="A14" s="1" t="s">
        <v>64</v>
      </c>
      <c r="C14" s="2">
        <v>0</v>
      </c>
      <c r="E14" s="2">
        <v>0</v>
      </c>
      <c r="G14" s="2">
        <v>0</v>
      </c>
      <c r="I14" s="2">
        <v>0</v>
      </c>
      <c r="K14" s="2">
        <v>5000</v>
      </c>
      <c r="M14" s="2">
        <v>4937567679</v>
      </c>
      <c r="O14" s="2">
        <v>4859075272</v>
      </c>
      <c r="Q14" s="2">
        <v>78492407</v>
      </c>
    </row>
    <row r="15" spans="1:17" ht="23.25" thickBot="1">
      <c r="E15" s="4">
        <f>SUM(E8:E14)</f>
        <v>23093815955</v>
      </c>
      <c r="G15" s="4">
        <f>SUM(G8:G14)</f>
        <v>20561191496</v>
      </c>
      <c r="I15" s="4">
        <f>SUM(I8:I14)</f>
        <v>2532624459</v>
      </c>
      <c r="M15" s="4">
        <f>SUM(M8:M14)</f>
        <v>91655373686</v>
      </c>
      <c r="O15" s="4">
        <f>SUM(O8:O14)</f>
        <v>89399741984</v>
      </c>
      <c r="Q15" s="4">
        <f>SUM(Q8:Q14)</f>
        <v>2255631702</v>
      </c>
    </row>
    <row r="16" spans="1:17" ht="23.25" thickTop="1"/>
    <row r="17" spans="9:17">
      <c r="I17" s="2"/>
      <c r="Q17" s="2"/>
    </row>
    <row r="18" spans="9:17">
      <c r="I18" s="2"/>
      <c r="Q18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rightToLeft="1" workbookViewId="0">
      <selection activeCell="S14" sqref="S14"/>
    </sheetView>
  </sheetViews>
  <sheetFormatPr defaultRowHeight="22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4">
      <c r="A6" s="11" t="s">
        <v>3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J6" s="12" t="s">
        <v>56</v>
      </c>
      <c r="K6" s="12" t="s">
        <v>56</v>
      </c>
      <c r="M6" s="12" t="s">
        <v>57</v>
      </c>
      <c r="N6" s="12" t="s">
        <v>57</v>
      </c>
      <c r="O6" s="12" t="s">
        <v>57</v>
      </c>
      <c r="P6" s="12" t="s">
        <v>57</v>
      </c>
      <c r="Q6" s="12" t="s">
        <v>57</v>
      </c>
      <c r="R6" s="12" t="s">
        <v>57</v>
      </c>
      <c r="S6" s="12" t="s">
        <v>57</v>
      </c>
      <c r="T6" s="12" t="s">
        <v>57</v>
      </c>
      <c r="U6" s="12" t="s">
        <v>57</v>
      </c>
    </row>
    <row r="7" spans="1:21" ht="24">
      <c r="A7" s="12" t="s">
        <v>3</v>
      </c>
      <c r="C7" s="12" t="s">
        <v>73</v>
      </c>
      <c r="E7" s="12" t="s">
        <v>74</v>
      </c>
      <c r="G7" s="12" t="s">
        <v>75</v>
      </c>
      <c r="I7" s="12" t="s">
        <v>44</v>
      </c>
      <c r="K7" s="12" t="s">
        <v>76</v>
      </c>
      <c r="M7" s="12" t="s">
        <v>73</v>
      </c>
      <c r="O7" s="12" t="s">
        <v>74</v>
      </c>
      <c r="Q7" s="12" t="s">
        <v>75</v>
      </c>
      <c r="S7" s="12" t="s">
        <v>44</v>
      </c>
      <c r="U7" s="12" t="s">
        <v>76</v>
      </c>
    </row>
    <row r="8" spans="1:21">
      <c r="A8" s="1" t="s">
        <v>15</v>
      </c>
      <c r="C8" s="2">
        <v>0</v>
      </c>
      <c r="E8" s="2">
        <v>9973056996</v>
      </c>
      <c r="G8" s="2">
        <v>765300445</v>
      </c>
      <c r="I8" s="2">
        <v>10738357441</v>
      </c>
      <c r="K8" s="7">
        <v>0.10974334355400255</v>
      </c>
      <c r="M8" s="2">
        <v>0</v>
      </c>
      <c r="O8" s="2">
        <v>19824844441</v>
      </c>
      <c r="Q8" s="2">
        <v>363276942</v>
      </c>
      <c r="S8" s="2">
        <v>20188121383</v>
      </c>
      <c r="U8" s="7">
        <v>0.10826141042485858</v>
      </c>
    </row>
    <row r="9" spans="1:21">
      <c r="A9" s="1" t="s">
        <v>16</v>
      </c>
      <c r="C9" s="2">
        <v>0</v>
      </c>
      <c r="E9" s="2">
        <v>32121933870</v>
      </c>
      <c r="G9" s="2">
        <v>583541320</v>
      </c>
      <c r="I9" s="2">
        <v>32705475190</v>
      </c>
      <c r="K9" s="7">
        <v>0.33424182605145564</v>
      </c>
      <c r="M9" s="2">
        <v>0</v>
      </c>
      <c r="O9" s="2">
        <v>61382554584</v>
      </c>
      <c r="Q9" s="2">
        <v>353047965</v>
      </c>
      <c r="S9" s="2">
        <v>61735602549</v>
      </c>
      <c r="U9" s="7">
        <v>0.33106514858838437</v>
      </c>
    </row>
    <row r="10" spans="1:21">
      <c r="A10" s="1" t="s">
        <v>17</v>
      </c>
      <c r="C10" s="2">
        <v>0</v>
      </c>
      <c r="E10" s="2">
        <v>53214232795</v>
      </c>
      <c r="G10" s="2">
        <v>1183782694</v>
      </c>
      <c r="I10" s="2">
        <v>54398015489</v>
      </c>
      <c r="K10" s="7">
        <v>0.55593419526826104</v>
      </c>
      <c r="M10" s="2">
        <v>0</v>
      </c>
      <c r="O10" s="2">
        <v>103577215263</v>
      </c>
      <c r="Q10" s="2">
        <v>956009365</v>
      </c>
      <c r="S10" s="2">
        <v>104533224628</v>
      </c>
      <c r="U10" s="7">
        <v>0.56057292899058864</v>
      </c>
    </row>
    <row r="11" spans="1:21">
      <c r="A11" s="1" t="s">
        <v>18</v>
      </c>
      <c r="C11" s="2">
        <v>0</v>
      </c>
      <c r="E11" s="2">
        <v>7890126</v>
      </c>
      <c r="G11" s="2">
        <v>0</v>
      </c>
      <c r="I11" s="2">
        <v>7890126</v>
      </c>
      <c r="K11" s="7">
        <v>8.0635126280703576E-5</v>
      </c>
      <c r="M11" s="2">
        <v>0</v>
      </c>
      <c r="O11" s="2">
        <v>18743044</v>
      </c>
      <c r="Q11" s="2">
        <v>0</v>
      </c>
      <c r="S11" s="2">
        <v>18743044</v>
      </c>
      <c r="U11" s="7">
        <v>1.005119961683947E-4</v>
      </c>
    </row>
    <row r="12" spans="1:21" ht="23.25" thickBot="1">
      <c r="C12" s="4">
        <f>SUM(C8:C11)</f>
        <v>0</v>
      </c>
      <c r="E12" s="4">
        <f>SUM(E8:E11)</f>
        <v>95317113787</v>
      </c>
      <c r="G12" s="4">
        <f>SUM(G8:G11)</f>
        <v>2532624459</v>
      </c>
      <c r="I12" s="4">
        <f>SUM(I8:I11)</f>
        <v>97849738246</v>
      </c>
      <c r="K12" s="9">
        <f>SUM(K8:K11)</f>
        <v>0.99999999999999989</v>
      </c>
      <c r="M12" s="4">
        <f>SUM(M8:M11)</f>
        <v>0</v>
      </c>
      <c r="O12" s="4">
        <f>SUM(O8:O11)</f>
        <v>184803357332</v>
      </c>
      <c r="Q12" s="4">
        <f>SUM(Q8:Q11)</f>
        <v>1672334272</v>
      </c>
      <c r="S12" s="4">
        <f>SUM(S8:S11)</f>
        <v>186475691604</v>
      </c>
      <c r="U12" s="9">
        <f>SUM(U8:U11)</f>
        <v>1</v>
      </c>
    </row>
    <row r="13" spans="1:21" ht="23.2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2020-01-26T05:54:47Z</dcterms:created>
  <dcterms:modified xsi:type="dcterms:W3CDTF">2020-01-28T10:35:46Z</dcterms:modified>
</cp:coreProperties>
</file>